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Energy Cons by Country (2011)" sheetId="1" r:id="rId1"/>
    <sheet name="Energy Cons by US State (2014)" sheetId="2" r:id="rId2"/>
  </sheets>
  <definedNames/>
  <calcPr calcId="162913"/>
</workbook>
</file>

<file path=xl/sharedStrings.xml><?xml version="1.0" encoding="utf-8"?>
<sst xmlns="http://schemas.openxmlformats.org/spreadsheetml/2006/main" count="249" uniqueCount="246">
  <si>
    <t>Total Primary Energy Consumption 2011</t>
  </si>
  <si>
    <t>https://www.eia.gov/beta/international/rankings/#?cy=2011&amp;aid=2&amp;pid=44&amp;tl_id=44-A</t>
  </si>
  <si>
    <t>Source: U.S. Energy Information Administration</t>
  </si>
  <si>
    <t>Units: Quadrillion Btu</t>
  </si>
  <si>
    <t>Country</t>
  </si>
  <si>
    <t>China</t>
  </si>
  <si>
    <t>United States</t>
  </si>
  <si>
    <t>Russia</t>
  </si>
  <si>
    <t>India</t>
  </si>
  <si>
    <t>Japan</t>
  </si>
  <si>
    <t>Canada</t>
  </si>
  <si>
    <t>Germany</t>
  </si>
  <si>
    <t>Brazil</t>
  </si>
  <si>
    <t>Korea, South</t>
  </si>
  <si>
    <t>France</t>
  </si>
  <si>
    <t>Iran</t>
  </si>
  <si>
    <t>Saudi Arabia</t>
  </si>
  <si>
    <t>United Kingdom</t>
  </si>
  <si>
    <t>Mexico</t>
  </si>
  <si>
    <t>Italy</t>
  </si>
  <si>
    <t>Indonesia</t>
  </si>
  <si>
    <t>Spain</t>
  </si>
  <si>
    <t>Australia</t>
  </si>
  <si>
    <t>Ukraine</t>
  </si>
  <si>
    <t>South Africa</t>
  </si>
  <si>
    <t>Turkey</t>
  </si>
  <si>
    <t>Thailand</t>
  </si>
  <si>
    <t>Taiwan</t>
  </si>
  <si>
    <t>Netherlands</t>
  </si>
  <si>
    <t>Poland</t>
  </si>
  <si>
    <t>United Arab Emirates</t>
  </si>
  <si>
    <t>Argentina</t>
  </si>
  <si>
    <t>Venezuela</t>
  </si>
  <si>
    <t>Egypt</t>
  </si>
  <si>
    <t>Malaysia</t>
  </si>
  <si>
    <t>Kazakhstan</t>
  </si>
  <si>
    <t>Belgium</t>
  </si>
  <si>
    <t>Pakistan</t>
  </si>
  <si>
    <t>Sweden</t>
  </si>
  <si>
    <t>Uzbekistan</t>
  </si>
  <si>
    <t>Vietnam</t>
  </si>
  <si>
    <t>Norway</t>
  </si>
  <si>
    <t>Czech Republic</t>
  </si>
  <si>
    <t>Kuwait</t>
  </si>
  <si>
    <t>Iraq</t>
  </si>
  <si>
    <t>Colombia</t>
  </si>
  <si>
    <t>Qatar</t>
  </si>
  <si>
    <t>Austria</t>
  </si>
  <si>
    <t>Romania</t>
  </si>
  <si>
    <t>Chile</t>
  </si>
  <si>
    <t>Greece</t>
  </si>
  <si>
    <t>Hong Kong</t>
  </si>
  <si>
    <t>Switzerland</t>
  </si>
  <si>
    <t>Finland</t>
  </si>
  <si>
    <t>Philippines</t>
  </si>
  <si>
    <t>Belarus</t>
  </si>
  <si>
    <t>Portugal</t>
  </si>
  <si>
    <t>Hungary</t>
  </si>
  <si>
    <t>Bangladesh</t>
  </si>
  <si>
    <t>Turkmenistan</t>
  </si>
  <si>
    <t>Oman</t>
  </si>
  <si>
    <t>Peru</t>
  </si>
  <si>
    <t>Israel</t>
  </si>
  <si>
    <t>New Zealand</t>
  </si>
  <si>
    <t>Bulgaria</t>
  </si>
  <si>
    <t>Serbia</t>
  </si>
  <si>
    <t>Denmark</t>
  </si>
  <si>
    <t>Morocco</t>
  </si>
  <si>
    <t>Slovakia</t>
  </si>
  <si>
    <t>Libya</t>
  </si>
  <si>
    <t>Ireland</t>
  </si>
  <si>
    <t>Korea, North</t>
  </si>
  <si>
    <t>Bahrain</t>
  </si>
  <si>
    <t>Paraguay</t>
  </si>
  <si>
    <t>Puerto Rico</t>
  </si>
  <si>
    <t>Croatia</t>
  </si>
  <si>
    <t>Panama</t>
  </si>
  <si>
    <t>Jordan</t>
  </si>
  <si>
    <t>Dominican Republic</t>
  </si>
  <si>
    <t>Angola</t>
  </si>
  <si>
    <t>Slovenia</t>
  </si>
  <si>
    <t>Sudan and South Sudan</t>
  </si>
  <si>
    <t>Lithuania</t>
  </si>
  <si>
    <t>Lebanon</t>
  </si>
  <si>
    <t>Sri Lanka</t>
  </si>
  <si>
    <t>Bosnia and Herzegovina</t>
  </si>
  <si>
    <t>Burma (Myanmar)</t>
  </si>
  <si>
    <t>Bolivia</t>
  </si>
  <si>
    <t>Kenya</t>
  </si>
  <si>
    <t>Ghana</t>
  </si>
  <si>
    <t>Virgin Islands,  U.S.</t>
  </si>
  <si>
    <t>Kyrgyzstan</t>
  </si>
  <si>
    <t>Iceland</t>
  </si>
  <si>
    <t>Guatemala</t>
  </si>
  <si>
    <t>Mozambique</t>
  </si>
  <si>
    <t>Netherlands Antilles</t>
  </si>
  <si>
    <t>Luxembourg</t>
  </si>
  <si>
    <t>Tajikistan</t>
  </si>
  <si>
    <t>Georgia</t>
  </si>
  <si>
    <t>Ethiopia</t>
  </si>
  <si>
    <t>Latvia</t>
  </si>
  <si>
    <t>Mongolia</t>
  </si>
  <si>
    <t>Brunei</t>
  </si>
  <si>
    <t>Zambia</t>
  </si>
  <si>
    <t>Armenia</t>
  </si>
  <si>
    <t>Honduras</t>
  </si>
  <si>
    <t>Afghanistan</t>
  </si>
  <si>
    <t>El Salvador</t>
  </si>
  <si>
    <t>Macedonia</t>
  </si>
  <si>
    <t>Cameroon</t>
  </si>
  <si>
    <t>Cote dIvoire (IvoryCoast)</t>
  </si>
  <si>
    <t>Tanzania</t>
  </si>
  <si>
    <t>Zimbabwe</t>
  </si>
  <si>
    <t>Jamaica</t>
  </si>
  <si>
    <t>Moldova</t>
  </si>
  <si>
    <t>Malta</t>
  </si>
  <si>
    <t>Laos</t>
  </si>
  <si>
    <t>Nepal</t>
  </si>
  <si>
    <t>Estonia</t>
  </si>
  <si>
    <t>Nicaragua</t>
  </si>
  <si>
    <t>Congo (Brazzaville)</t>
  </si>
  <si>
    <t>Mauritius</t>
  </si>
  <si>
    <t>Equatorial Guinea</t>
  </si>
  <si>
    <t>Benin</t>
  </si>
  <si>
    <t>Botswana</t>
  </si>
  <si>
    <t>Uganda</t>
  </si>
  <si>
    <t>Papua New Guinea</t>
  </si>
  <si>
    <t>Bhutan</t>
  </si>
  <si>
    <t>New Caledonia</t>
  </si>
  <si>
    <t>Gabon</t>
  </si>
  <si>
    <t>Bahamas, The</t>
  </si>
  <si>
    <t>Reunion</t>
  </si>
  <si>
    <t>Suriname</t>
  </si>
  <si>
    <t>Palestinian Territories</t>
  </si>
  <si>
    <t>Montenegro</t>
  </si>
  <si>
    <t>Martinique</t>
  </si>
  <si>
    <t>Togo</t>
  </si>
  <si>
    <t>Madagascar</t>
  </si>
  <si>
    <t>Macau</t>
  </si>
  <si>
    <t>Haiti</t>
  </si>
  <si>
    <t>Guam</t>
  </si>
  <si>
    <t>Malawi</t>
  </si>
  <si>
    <t>Guadeloupe</t>
  </si>
  <si>
    <t>Mauritania</t>
  </si>
  <si>
    <t>Burkina Faso</t>
  </si>
  <si>
    <t>Guinea</t>
  </si>
  <si>
    <t>Fiji</t>
  </si>
  <si>
    <t>Guyana</t>
  </si>
  <si>
    <t>Swaziland</t>
  </si>
  <si>
    <t>French Guiana</t>
  </si>
  <si>
    <t>Djibouti</t>
  </si>
  <si>
    <t>Mali</t>
  </si>
  <si>
    <t>French Polynesia</t>
  </si>
  <si>
    <t>Niger</t>
  </si>
  <si>
    <t>Maldives</t>
  </si>
  <si>
    <t>Aruba</t>
  </si>
  <si>
    <t>Rwanda</t>
  </si>
  <si>
    <t>Somalia</t>
  </si>
  <si>
    <t>Sierra Leone</t>
  </si>
  <si>
    <t>Belize</t>
  </si>
  <si>
    <t>Lesotho</t>
  </si>
  <si>
    <t>Liberia</t>
  </si>
  <si>
    <t>Eritrea</t>
  </si>
  <si>
    <t>Central African Republic</t>
  </si>
  <si>
    <t>Gambia, The</t>
  </si>
  <si>
    <t>Guinea-Bissau</t>
  </si>
  <si>
    <t>Saint Lucia</t>
  </si>
  <si>
    <t>Cape Verde</t>
  </si>
  <si>
    <t>Burundi</t>
  </si>
  <si>
    <t>Chad</t>
  </si>
  <si>
    <t>Grenada</t>
  </si>
  <si>
    <t>Western Sahara</t>
  </si>
  <si>
    <t>Saint Vincent/Grenadines</t>
  </si>
  <si>
    <t>Solomon Islands</t>
  </si>
  <si>
    <t>Timor-Leste (East Timor)</t>
  </si>
  <si>
    <t>Tonga</t>
  </si>
  <si>
    <t>Samoa</t>
  </si>
  <si>
    <t>Sao Tome and Principe</t>
  </si>
  <si>
    <t>Comoros</t>
  </si>
  <si>
    <t>Vanuatu</t>
  </si>
  <si>
    <t>Population 2011</t>
  </si>
  <si>
    <t>https://www.eia.gov/beta/international/rankings/#?cy=2011&amp;aid=33&amp;pid=44&amp;tl_id=44-A</t>
  </si>
  <si>
    <t>Units: Millions</t>
  </si>
  <si>
    <t>Quadrillion Btu</t>
  </si>
  <si>
    <t>Millions</t>
  </si>
  <si>
    <t>Qbtu/million people</t>
  </si>
  <si>
    <t>Cum % Rank</t>
  </si>
  <si>
    <t>Cum % Cons</t>
  </si>
  <si>
    <t>BTU Sum</t>
  </si>
  <si>
    <t>Data (2104) from https://www.eia.gov/state/rankings/</t>
  </si>
  <si>
    <t>Note: Rankings are based on the full source data values.</t>
  </si>
  <si>
    <t>Rank</t>
  </si>
  <si>
    <t>State</t>
  </si>
  <si>
    <t>Total Energy Consumed per Capita, million Btu</t>
  </si>
  <si>
    <t>LA</t>
  </si>
  <si>
    <t>WY</t>
  </si>
  <si>
    <t>ND</t>
  </si>
  <si>
    <t>AK</t>
  </si>
  <si>
    <t>IA</t>
  </si>
  <si>
    <t>TX</t>
  </si>
  <si>
    <t>NE</t>
  </si>
  <si>
    <t>SD</t>
  </si>
  <si>
    <t>IN</t>
  </si>
  <si>
    <t>OK</t>
  </si>
  <si>
    <t>WV</t>
  </si>
  <si>
    <t>AL</t>
  </si>
  <si>
    <t>KY</t>
  </si>
  <si>
    <t>MT</t>
  </si>
  <si>
    <t>KS</t>
  </si>
  <si>
    <t>MS</t>
  </si>
  <si>
    <t>AR</t>
  </si>
  <si>
    <t>MN</t>
  </si>
  <si>
    <t>SC</t>
  </si>
  <si>
    <t>TN</t>
  </si>
  <si>
    <t>OH</t>
  </si>
  <si>
    <t>NM</t>
  </si>
  <si>
    <t>WI</t>
  </si>
  <si>
    <t>ID</t>
  </si>
  <si>
    <t>IL</t>
  </si>
  <si>
    <t>MO</t>
  </si>
  <si>
    <t>ME</t>
  </si>
  <si>
    <t>PA</t>
  </si>
  <si>
    <t>DE</t>
  </si>
  <si>
    <t>VA</t>
  </si>
  <si>
    <t>MI</t>
  </si>
  <si>
    <t>WA</t>
  </si>
  <si>
    <t>GA</t>
  </si>
  <si>
    <t>CO</t>
  </si>
  <si>
    <t>DC</t>
  </si>
  <si>
    <t>UT</t>
  </si>
  <si>
    <t>NJ</t>
  </si>
  <si>
    <t>NC</t>
  </si>
  <si>
    <t>OR</t>
  </si>
  <si>
    <t>NH</t>
  </si>
  <si>
    <t>MD</t>
  </si>
  <si>
    <t>NV</t>
  </si>
  <si>
    <t>VT</t>
  </si>
  <si>
    <t>MA</t>
  </si>
  <si>
    <t>AZ</t>
  </si>
  <si>
    <t>CT</t>
  </si>
  <si>
    <t>FL</t>
  </si>
  <si>
    <t>HI</t>
  </si>
  <si>
    <t>CA</t>
  </si>
  <si>
    <t>RI</t>
  </si>
  <si>
    <t>NY</t>
  </si>
  <si>
    <t>Total 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</si>
</sst>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workbookViewId="0" topLeftCell="A1">
      <selection activeCell="H1" sqref="H1:H1048576"/>
    </sheetView>
  </sheetViews>
  <sheetFormatPr defaultColWidth="9.140625" defaultRowHeight="15"/>
  <cols>
    <col min="2" max="2" width="24.28125" style="0" customWidth="1"/>
    <col min="3" max="3" width="15.57421875" style="0" customWidth="1"/>
    <col min="5" max="5" width="22.57421875" style="0" customWidth="1"/>
    <col min="6" max="6" width="12.421875" style="0" customWidth="1"/>
    <col min="7" max="7" width="13.140625" style="0" customWidth="1"/>
  </cols>
  <sheetData>
    <row r="1" spans="1:7" ht="15">
      <c r="A1" t="s">
        <v>0</v>
      </c>
      <c r="G1" t="s">
        <v>180</v>
      </c>
    </row>
    <row r="2" spans="1:7" ht="15">
      <c r="A2" t="s">
        <v>1</v>
      </c>
      <c r="G2" t="s">
        <v>181</v>
      </c>
    </row>
    <row r="3" spans="1:7" ht="15">
      <c r="A3" t="s">
        <v>2</v>
      </c>
      <c r="G3" t="s">
        <v>2</v>
      </c>
    </row>
    <row r="4" spans="1:7" ht="15">
      <c r="A4" t="s">
        <v>3</v>
      </c>
      <c r="G4" t="s">
        <v>182</v>
      </c>
    </row>
    <row r="6" spans="6:7" ht="15">
      <c r="F6" t="s">
        <v>188</v>
      </c>
      <c r="G6">
        <f>SUM(E9:E183)</f>
        <v>19.672066126465598</v>
      </c>
    </row>
    <row r="8" spans="2:7" ht="15">
      <c r="B8" t="s">
        <v>4</v>
      </c>
      <c r="C8" t="s">
        <v>183</v>
      </c>
      <c r="D8" t="s">
        <v>184</v>
      </c>
      <c r="E8" t="s">
        <v>185</v>
      </c>
      <c r="F8" t="s">
        <v>186</v>
      </c>
      <c r="G8" t="s">
        <v>187</v>
      </c>
    </row>
    <row r="9" spans="2:7" ht="15">
      <c r="B9" t="s">
        <v>169</v>
      </c>
      <c r="C9">
        <v>0.004</v>
      </c>
      <c r="D9">
        <v>11</v>
      </c>
      <c r="E9">
        <f aca="true" t="shared" si="0" ref="E9:E40">C9/D9</f>
        <v>0.00036363636363636367</v>
      </c>
      <c r="F9">
        <f>1/175</f>
        <v>0.005714285714285714</v>
      </c>
      <c r="G9">
        <f>E9/$G$6</f>
        <v>1.848490958187404E-05</v>
      </c>
    </row>
    <row r="10" spans="2:7" ht="15">
      <c r="B10" t="s">
        <v>168</v>
      </c>
      <c r="C10">
        <v>0.005</v>
      </c>
      <c r="D10">
        <v>10</v>
      </c>
      <c r="E10">
        <f t="shared" si="0"/>
        <v>0.0005</v>
      </c>
      <c r="F10">
        <f>F9+1/175</f>
        <v>0.011428571428571429</v>
      </c>
      <c r="G10">
        <f>E10/$G$6+G9</f>
        <v>4.3901660256950844E-05</v>
      </c>
    </row>
    <row r="11" spans="2:7" ht="15">
      <c r="B11" t="s">
        <v>153</v>
      </c>
      <c r="C11">
        <v>0.016</v>
      </c>
      <c r="D11">
        <v>16</v>
      </c>
      <c r="E11">
        <f t="shared" si="0"/>
        <v>0.001</v>
      </c>
      <c r="F11">
        <f aca="true" t="shared" si="1" ref="F11:F74">F10+1/175</f>
        <v>0.017142857142857144</v>
      </c>
      <c r="G11">
        <f aca="true" t="shared" si="2" ref="G11:G74">E11/$G$6+G10</f>
        <v>9.473516160710444E-05</v>
      </c>
    </row>
    <row r="12" spans="2:7" ht="15">
      <c r="B12" t="s">
        <v>151</v>
      </c>
      <c r="C12">
        <v>0.017</v>
      </c>
      <c r="D12">
        <v>15</v>
      </c>
      <c r="E12">
        <f t="shared" si="0"/>
        <v>0.0011333333333333334</v>
      </c>
      <c r="F12">
        <f t="shared" si="1"/>
        <v>0.022857142857142857</v>
      </c>
      <c r="G12">
        <f t="shared" si="2"/>
        <v>0.00015234646313727854</v>
      </c>
    </row>
    <row r="13" spans="2:7" ht="15">
      <c r="B13" t="s">
        <v>156</v>
      </c>
      <c r="C13">
        <v>0.013</v>
      </c>
      <c r="D13">
        <v>11</v>
      </c>
      <c r="E13">
        <f t="shared" si="0"/>
        <v>0.0011818181818181817</v>
      </c>
      <c r="F13">
        <f t="shared" si="1"/>
        <v>0.02857142857142857</v>
      </c>
      <c r="G13">
        <f t="shared" si="2"/>
        <v>0.00021242241927836916</v>
      </c>
    </row>
    <row r="14" spans="2:7" ht="15">
      <c r="B14" t="s">
        <v>162</v>
      </c>
      <c r="C14">
        <v>0.007</v>
      </c>
      <c r="D14">
        <v>5.9</v>
      </c>
      <c r="E14">
        <f t="shared" si="0"/>
        <v>0.0011864406779661016</v>
      </c>
      <c r="F14">
        <f t="shared" si="1"/>
        <v>0.03428571428571429</v>
      </c>
      <c r="G14">
        <f t="shared" si="2"/>
        <v>0.00027273335308363616</v>
      </c>
    </row>
    <row r="15" spans="2:7" ht="15">
      <c r="B15" t="s">
        <v>163</v>
      </c>
      <c r="C15">
        <v>0.006</v>
      </c>
      <c r="D15">
        <v>5</v>
      </c>
      <c r="E15">
        <f t="shared" si="0"/>
        <v>0.0012000000000000001</v>
      </c>
      <c r="F15">
        <f t="shared" si="1"/>
        <v>0.04</v>
      </c>
      <c r="G15">
        <f t="shared" si="2"/>
        <v>0.0003337335547038205</v>
      </c>
    </row>
    <row r="16" spans="2:7" ht="15">
      <c r="B16" t="s">
        <v>157</v>
      </c>
      <c r="C16">
        <v>0.012</v>
      </c>
      <c r="D16">
        <v>9.9</v>
      </c>
      <c r="E16">
        <f t="shared" si="0"/>
        <v>0.0012121212121212121</v>
      </c>
      <c r="F16">
        <f t="shared" si="1"/>
        <v>0.045714285714285714</v>
      </c>
      <c r="G16">
        <f t="shared" si="2"/>
        <v>0.0003953499199767339</v>
      </c>
    </row>
    <row r="17" spans="2:7" ht="15">
      <c r="B17" t="s">
        <v>144</v>
      </c>
      <c r="C17">
        <v>0.026</v>
      </c>
      <c r="D17">
        <v>17</v>
      </c>
      <c r="E17">
        <f t="shared" si="0"/>
        <v>0.0015294117647058822</v>
      </c>
      <c r="F17">
        <f t="shared" si="1"/>
        <v>0.05142857142857143</v>
      </c>
      <c r="G17">
        <f t="shared" si="2"/>
        <v>0.0004730952749828512</v>
      </c>
    </row>
    <row r="18" spans="2:7" ht="15">
      <c r="B18" t="s">
        <v>137</v>
      </c>
      <c r="C18">
        <v>0.035</v>
      </c>
      <c r="D18">
        <v>21</v>
      </c>
      <c r="E18">
        <f t="shared" si="0"/>
        <v>0.0016666666666666668</v>
      </c>
      <c r="F18">
        <f t="shared" si="1"/>
        <v>0.05714285714285714</v>
      </c>
      <c r="G18">
        <f t="shared" si="2"/>
        <v>0.0005578177772331072</v>
      </c>
    </row>
    <row r="19" spans="2:7" ht="15">
      <c r="B19" t="s">
        <v>158</v>
      </c>
      <c r="C19">
        <v>0.01</v>
      </c>
      <c r="D19">
        <v>5.4</v>
      </c>
      <c r="E19">
        <f t="shared" si="0"/>
        <v>0.0018518518518518517</v>
      </c>
      <c r="F19">
        <f t="shared" si="1"/>
        <v>0.06285714285714286</v>
      </c>
      <c r="G19">
        <f t="shared" si="2"/>
        <v>0.0006519538908445028</v>
      </c>
    </row>
    <row r="20" spans="2:7" ht="15">
      <c r="B20" t="s">
        <v>99</v>
      </c>
      <c r="C20">
        <v>0.166</v>
      </c>
      <c r="D20">
        <v>89</v>
      </c>
      <c r="E20">
        <f t="shared" si="0"/>
        <v>0.0018651685393258428</v>
      </c>
      <c r="F20">
        <f t="shared" si="1"/>
        <v>0.06857142857142857</v>
      </c>
      <c r="G20">
        <f t="shared" si="2"/>
        <v>0.0007467669383065871</v>
      </c>
    </row>
    <row r="21" spans="2:7" ht="15">
      <c r="B21" t="s">
        <v>125</v>
      </c>
      <c r="C21">
        <v>0.062</v>
      </c>
      <c r="D21">
        <v>33</v>
      </c>
      <c r="E21">
        <f t="shared" si="0"/>
        <v>0.0018787878787878789</v>
      </c>
      <c r="F21">
        <f t="shared" si="1"/>
        <v>0.07428571428571429</v>
      </c>
      <c r="G21">
        <f t="shared" si="2"/>
        <v>0.000842272304479603</v>
      </c>
    </row>
    <row r="22" spans="2:7" ht="15">
      <c r="B22" t="s">
        <v>141</v>
      </c>
      <c r="C22">
        <v>0.031</v>
      </c>
      <c r="D22">
        <v>16</v>
      </c>
      <c r="E22">
        <f t="shared" si="0"/>
        <v>0.0019375</v>
      </c>
      <c r="F22">
        <f t="shared" si="1"/>
        <v>0.08</v>
      </c>
      <c r="G22">
        <f t="shared" si="2"/>
        <v>0.0009407622133455256</v>
      </c>
    </row>
    <row r="23" spans="2:7" ht="15">
      <c r="B23" t="s">
        <v>161</v>
      </c>
      <c r="C23">
        <v>0.008</v>
      </c>
      <c r="D23">
        <v>3.8</v>
      </c>
      <c r="E23">
        <f t="shared" si="0"/>
        <v>0.002105263157894737</v>
      </c>
      <c r="F23">
        <f t="shared" si="1"/>
        <v>0.08571428571428572</v>
      </c>
      <c r="G23">
        <f t="shared" si="2"/>
        <v>0.0010477801109247964</v>
      </c>
    </row>
    <row r="24" spans="2:7" ht="15">
      <c r="B24" t="s">
        <v>145</v>
      </c>
      <c r="C24">
        <v>0.024</v>
      </c>
      <c r="D24">
        <v>11</v>
      </c>
      <c r="E24">
        <f t="shared" si="0"/>
        <v>0.002181818181818182</v>
      </c>
      <c r="F24">
        <f t="shared" si="1"/>
        <v>0.09142857142857143</v>
      </c>
      <c r="G24">
        <f t="shared" si="2"/>
        <v>0.0011586895684160407</v>
      </c>
    </row>
    <row r="25" spans="2:7" ht="15">
      <c r="B25" t="s">
        <v>111</v>
      </c>
      <c r="C25">
        <v>0.123</v>
      </c>
      <c r="D25">
        <v>46</v>
      </c>
      <c r="E25">
        <f t="shared" si="0"/>
        <v>0.002673913043478261</v>
      </c>
      <c r="F25">
        <f t="shared" si="1"/>
        <v>0.09714285714285714</v>
      </c>
      <c r="G25">
        <f t="shared" si="2"/>
        <v>0.001294613930721886</v>
      </c>
    </row>
    <row r="26" spans="2:7" ht="15">
      <c r="B26" t="s">
        <v>174</v>
      </c>
      <c r="C26">
        <v>0.003</v>
      </c>
      <c r="D26">
        <v>1.1</v>
      </c>
      <c r="E26">
        <f t="shared" si="0"/>
        <v>0.002727272727272727</v>
      </c>
      <c r="F26">
        <f t="shared" si="1"/>
        <v>0.10285714285714286</v>
      </c>
      <c r="G26">
        <f t="shared" si="2"/>
        <v>0.0014332507525859413</v>
      </c>
    </row>
    <row r="27" spans="2:7" ht="15">
      <c r="B27" t="s">
        <v>178</v>
      </c>
      <c r="C27">
        <v>0.002</v>
      </c>
      <c r="D27">
        <v>0.7</v>
      </c>
      <c r="E27">
        <f t="shared" si="0"/>
        <v>0.0028571428571428576</v>
      </c>
      <c r="F27">
        <f t="shared" si="1"/>
        <v>0.10857142857142857</v>
      </c>
      <c r="G27">
        <f t="shared" si="2"/>
        <v>0.0015784893278720945</v>
      </c>
    </row>
    <row r="28" spans="2:7" ht="15">
      <c r="B28" t="s">
        <v>117</v>
      </c>
      <c r="C28">
        <v>0.083</v>
      </c>
      <c r="D28">
        <v>29</v>
      </c>
      <c r="E28">
        <f t="shared" si="0"/>
        <v>0.0028620689655172414</v>
      </c>
      <c r="F28">
        <f t="shared" si="1"/>
        <v>0.11428571428571428</v>
      </c>
      <c r="G28">
        <f t="shared" si="2"/>
        <v>0.0017239783144949478</v>
      </c>
    </row>
    <row r="29" spans="2:7" ht="15">
      <c r="B29" t="s">
        <v>139</v>
      </c>
      <c r="C29">
        <v>0.032</v>
      </c>
      <c r="D29">
        <v>9.7</v>
      </c>
      <c r="E29">
        <f t="shared" si="0"/>
        <v>0.0032989690721649486</v>
      </c>
      <c r="F29">
        <f t="shared" si="1"/>
        <v>0.12</v>
      </c>
      <c r="G29">
        <f t="shared" si="2"/>
        <v>0.0018916764632789598</v>
      </c>
    </row>
    <row r="30" spans="2:7" ht="15">
      <c r="B30" t="s">
        <v>164</v>
      </c>
      <c r="C30">
        <v>0.006</v>
      </c>
      <c r="D30">
        <v>1.8</v>
      </c>
      <c r="E30">
        <f t="shared" si="0"/>
        <v>0.003333333333333333</v>
      </c>
      <c r="F30">
        <f t="shared" si="1"/>
        <v>0.12571428571428572</v>
      </c>
      <c r="G30">
        <f t="shared" si="2"/>
        <v>0.002061121467779472</v>
      </c>
    </row>
    <row r="31" spans="2:7" ht="15">
      <c r="B31" t="s">
        <v>165</v>
      </c>
      <c r="C31">
        <v>0.006</v>
      </c>
      <c r="D31">
        <v>1.6</v>
      </c>
      <c r="E31">
        <f t="shared" si="0"/>
        <v>0.00375</v>
      </c>
      <c r="F31">
        <f t="shared" si="1"/>
        <v>0.13142857142857145</v>
      </c>
      <c r="G31">
        <f t="shared" si="2"/>
        <v>0.002251747097842548</v>
      </c>
    </row>
    <row r="32" spans="2:7" ht="15">
      <c r="B32" t="s">
        <v>106</v>
      </c>
      <c r="C32">
        <v>0.134</v>
      </c>
      <c r="D32">
        <v>30</v>
      </c>
      <c r="E32">
        <f t="shared" si="0"/>
        <v>0.0044666666666666665</v>
      </c>
      <c r="F32">
        <f t="shared" si="1"/>
        <v>0.13714285714285718</v>
      </c>
      <c r="G32">
        <f t="shared" si="2"/>
        <v>0.0024788034038732342</v>
      </c>
    </row>
    <row r="33" spans="2:7" ht="15">
      <c r="B33" t="s">
        <v>86</v>
      </c>
      <c r="C33">
        <v>0.263</v>
      </c>
      <c r="D33">
        <v>54</v>
      </c>
      <c r="E33">
        <f t="shared" si="0"/>
        <v>0.00487037037037037</v>
      </c>
      <c r="F33">
        <f t="shared" si="1"/>
        <v>0.1428571428571429</v>
      </c>
      <c r="G33">
        <f t="shared" si="2"/>
        <v>0.0027263813826712046</v>
      </c>
    </row>
    <row r="34" spans="2:7" ht="15">
      <c r="B34" t="s">
        <v>173</v>
      </c>
      <c r="C34">
        <v>0.003</v>
      </c>
      <c r="D34">
        <v>0.6</v>
      </c>
      <c r="E34">
        <f t="shared" si="0"/>
        <v>0.005</v>
      </c>
      <c r="F34">
        <f t="shared" si="1"/>
        <v>0.14857142857142863</v>
      </c>
      <c r="G34">
        <f t="shared" si="2"/>
        <v>0.0029805488894219727</v>
      </c>
    </row>
    <row r="35" spans="2:7" ht="15">
      <c r="B35" t="s">
        <v>136</v>
      </c>
      <c r="C35">
        <v>0.035</v>
      </c>
      <c r="D35">
        <v>6.8</v>
      </c>
      <c r="E35">
        <f t="shared" si="0"/>
        <v>0.0051470588235294126</v>
      </c>
      <c r="F35">
        <f t="shared" si="1"/>
        <v>0.15428571428571436</v>
      </c>
      <c r="G35">
        <f t="shared" si="2"/>
        <v>0.0032421919110771752</v>
      </c>
    </row>
    <row r="36" spans="2:7" ht="15">
      <c r="B36" t="s">
        <v>160</v>
      </c>
      <c r="C36">
        <v>0.01</v>
      </c>
      <c r="D36">
        <v>1.9</v>
      </c>
      <c r="E36">
        <f t="shared" si="0"/>
        <v>0.005263157894736843</v>
      </c>
      <c r="F36">
        <f t="shared" si="1"/>
        <v>0.1600000000000001</v>
      </c>
      <c r="G36">
        <f t="shared" si="2"/>
        <v>0.003509736655025352</v>
      </c>
    </row>
    <row r="37" spans="2:7" ht="15">
      <c r="B37" t="s">
        <v>110</v>
      </c>
      <c r="C37">
        <v>0.123</v>
      </c>
      <c r="D37">
        <v>22</v>
      </c>
      <c r="E37">
        <f t="shared" si="0"/>
        <v>0.005590909090909091</v>
      </c>
      <c r="F37">
        <f t="shared" si="1"/>
        <v>0.16571428571428581</v>
      </c>
      <c r="G37">
        <f t="shared" si="2"/>
        <v>0.0037939421398466653</v>
      </c>
    </row>
    <row r="38" spans="2:7" ht="15">
      <c r="B38" t="s">
        <v>88</v>
      </c>
      <c r="C38">
        <v>0.24</v>
      </c>
      <c r="D38">
        <v>42</v>
      </c>
      <c r="E38">
        <f t="shared" si="0"/>
        <v>0.005714285714285714</v>
      </c>
      <c r="F38">
        <f t="shared" si="1"/>
        <v>0.17142857142857154</v>
      </c>
      <c r="G38">
        <f t="shared" si="2"/>
        <v>0.004084419290418972</v>
      </c>
    </row>
    <row r="39" spans="2:7" ht="15">
      <c r="B39" t="s">
        <v>58</v>
      </c>
      <c r="C39">
        <v>0.989</v>
      </c>
      <c r="D39">
        <v>159</v>
      </c>
      <c r="E39">
        <f t="shared" si="0"/>
        <v>0.006220125786163522</v>
      </c>
      <c r="F39">
        <f t="shared" si="1"/>
        <v>0.17714285714285727</v>
      </c>
      <c r="G39">
        <f t="shared" si="2"/>
        <v>0.004400610062968041</v>
      </c>
    </row>
    <row r="40" spans="2:7" ht="15">
      <c r="B40" t="s">
        <v>109</v>
      </c>
      <c r="C40">
        <v>0.125</v>
      </c>
      <c r="D40">
        <v>20</v>
      </c>
      <c r="E40">
        <f t="shared" si="0"/>
        <v>0.00625</v>
      </c>
      <c r="F40">
        <f t="shared" si="1"/>
        <v>0.182857142857143</v>
      </c>
      <c r="G40">
        <f t="shared" si="2"/>
        <v>0.004718319446406501</v>
      </c>
    </row>
    <row r="41" spans="2:7" ht="15">
      <c r="B41" t="s">
        <v>81</v>
      </c>
      <c r="C41">
        <v>0.287</v>
      </c>
      <c r="D41">
        <v>44</v>
      </c>
      <c r="E41">
        <f aca="true" t="shared" si="3" ref="E41:E72">C41/D41</f>
        <v>0.006522727272727272</v>
      </c>
      <c r="F41">
        <f t="shared" si="1"/>
        <v>0.18857142857142872</v>
      </c>
      <c r="G41">
        <f t="shared" si="2"/>
        <v>0.005049892512031366</v>
      </c>
    </row>
    <row r="42" spans="2:7" ht="15">
      <c r="B42" t="s">
        <v>179</v>
      </c>
      <c r="C42">
        <v>0.002</v>
      </c>
      <c r="D42">
        <v>0.3</v>
      </c>
      <c r="E42">
        <f t="shared" si="3"/>
        <v>0.006666666666666667</v>
      </c>
      <c r="F42">
        <f t="shared" si="1"/>
        <v>0.19428571428571445</v>
      </c>
      <c r="G42">
        <f t="shared" si="2"/>
        <v>0.005388782521032391</v>
      </c>
    </row>
    <row r="43" spans="2:7" ht="15">
      <c r="B43" t="s">
        <v>123</v>
      </c>
      <c r="C43">
        <v>0.066</v>
      </c>
      <c r="D43">
        <v>9.3</v>
      </c>
      <c r="E43">
        <f t="shared" si="3"/>
        <v>0.007096774193548387</v>
      </c>
      <c r="F43">
        <f t="shared" si="1"/>
        <v>0.20000000000000018</v>
      </c>
      <c r="G43">
        <f t="shared" si="2"/>
        <v>0.005749536401581868</v>
      </c>
    </row>
    <row r="44" spans="2:7" ht="15">
      <c r="B44" t="s">
        <v>171</v>
      </c>
      <c r="C44">
        <v>0.004</v>
      </c>
      <c r="D44">
        <v>0.5</v>
      </c>
      <c r="E44">
        <f t="shared" si="3"/>
        <v>0.008</v>
      </c>
      <c r="F44">
        <f t="shared" si="1"/>
        <v>0.2057142857142859</v>
      </c>
      <c r="G44">
        <f t="shared" si="2"/>
        <v>0.006156204412383097</v>
      </c>
    </row>
    <row r="45" spans="2:7" ht="15">
      <c r="B45" t="s">
        <v>143</v>
      </c>
      <c r="C45">
        <v>0.028</v>
      </c>
      <c r="D45">
        <v>3.3</v>
      </c>
      <c r="E45">
        <f t="shared" si="3"/>
        <v>0.008484848484848486</v>
      </c>
      <c r="F45">
        <f t="shared" si="1"/>
        <v>0.21142857142857163</v>
      </c>
      <c r="G45">
        <f t="shared" si="2"/>
        <v>0.006587518969293491</v>
      </c>
    </row>
    <row r="46" spans="2:7" ht="15">
      <c r="B46" t="s">
        <v>94</v>
      </c>
      <c r="C46">
        <v>0.206</v>
      </c>
      <c r="D46">
        <v>23</v>
      </c>
      <c r="E46">
        <f t="shared" si="3"/>
        <v>0.008956521739130434</v>
      </c>
      <c r="F46">
        <f t="shared" si="1"/>
        <v>0.21714285714285736</v>
      </c>
      <c r="G46">
        <f t="shared" si="2"/>
        <v>0.007042810329212257</v>
      </c>
    </row>
    <row r="47" spans="2:7" ht="15">
      <c r="B47" t="s">
        <v>126</v>
      </c>
      <c r="C47">
        <v>0.057</v>
      </c>
      <c r="D47">
        <v>6.2</v>
      </c>
      <c r="E47">
        <f t="shared" si="3"/>
        <v>0.009193548387096774</v>
      </c>
      <c r="F47">
        <f t="shared" si="1"/>
        <v>0.2228571428571431</v>
      </c>
      <c r="G47">
        <f t="shared" si="2"/>
        <v>0.007510150583560444</v>
      </c>
    </row>
    <row r="48" spans="2:7" ht="15">
      <c r="B48" t="s">
        <v>167</v>
      </c>
      <c r="C48">
        <v>0.005</v>
      </c>
      <c r="D48">
        <v>0.5</v>
      </c>
      <c r="E48">
        <f t="shared" si="3"/>
        <v>0.01</v>
      </c>
      <c r="F48">
        <f t="shared" si="1"/>
        <v>0.22857142857142881</v>
      </c>
      <c r="G48">
        <f t="shared" si="2"/>
        <v>0.00801848559706198</v>
      </c>
    </row>
    <row r="49" spans="2:7" ht="15">
      <c r="B49" t="s">
        <v>89</v>
      </c>
      <c r="C49">
        <v>0.24</v>
      </c>
      <c r="D49">
        <v>24</v>
      </c>
      <c r="E49">
        <f t="shared" si="3"/>
        <v>0.01</v>
      </c>
      <c r="F49">
        <f t="shared" si="1"/>
        <v>0.23428571428571454</v>
      </c>
      <c r="G49">
        <f t="shared" si="2"/>
        <v>0.008526820610563516</v>
      </c>
    </row>
    <row r="50" spans="2:7" ht="15">
      <c r="B50" t="s">
        <v>177</v>
      </c>
      <c r="C50">
        <v>0.002</v>
      </c>
      <c r="D50">
        <v>0.2</v>
      </c>
      <c r="E50">
        <f t="shared" si="3"/>
        <v>0.01</v>
      </c>
      <c r="F50">
        <f t="shared" si="1"/>
        <v>0.24000000000000027</v>
      </c>
      <c r="G50">
        <f t="shared" si="2"/>
        <v>0.009035155624065051</v>
      </c>
    </row>
    <row r="51" spans="2:7" ht="15">
      <c r="B51" t="s">
        <v>112</v>
      </c>
      <c r="C51">
        <v>0.122</v>
      </c>
      <c r="D51">
        <v>12</v>
      </c>
      <c r="E51">
        <f t="shared" si="3"/>
        <v>0.010166666666666666</v>
      </c>
      <c r="F51">
        <f t="shared" si="1"/>
        <v>0.245714285714286</v>
      </c>
      <c r="G51">
        <f t="shared" si="2"/>
        <v>0.009551962887791612</v>
      </c>
    </row>
    <row r="52" spans="2:7" ht="15">
      <c r="B52" t="s">
        <v>103</v>
      </c>
      <c r="C52">
        <v>0.145</v>
      </c>
      <c r="D52">
        <v>13</v>
      </c>
      <c r="E52">
        <f t="shared" si="3"/>
        <v>0.011153846153846153</v>
      </c>
      <c r="F52">
        <f t="shared" si="1"/>
        <v>0.2514285714285717</v>
      </c>
      <c r="G52">
        <f t="shared" si="2"/>
        <v>0.010118951941312555</v>
      </c>
    </row>
    <row r="53" spans="2:7" ht="15">
      <c r="B53" t="s">
        <v>133</v>
      </c>
      <c r="C53">
        <v>0.048</v>
      </c>
      <c r="D53">
        <v>4.2</v>
      </c>
      <c r="E53">
        <f t="shared" si="3"/>
        <v>0.011428571428571429</v>
      </c>
      <c r="F53">
        <f t="shared" si="1"/>
        <v>0.25714285714285745</v>
      </c>
      <c r="G53">
        <f t="shared" si="2"/>
        <v>0.010699906242457168</v>
      </c>
    </row>
    <row r="54" spans="2:7" ht="15">
      <c r="B54" t="s">
        <v>54</v>
      </c>
      <c r="C54">
        <v>1.206</v>
      </c>
      <c r="D54">
        <v>102</v>
      </c>
      <c r="E54">
        <f t="shared" si="3"/>
        <v>0.011823529411764705</v>
      </c>
      <c r="F54">
        <f t="shared" si="1"/>
        <v>0.2628571428571432</v>
      </c>
      <c r="G54">
        <f t="shared" si="2"/>
        <v>0.01130093764077369</v>
      </c>
    </row>
    <row r="55" spans="2:7" ht="15">
      <c r="B55" t="s">
        <v>84</v>
      </c>
      <c r="C55">
        <v>0.267</v>
      </c>
      <c r="D55">
        <v>21</v>
      </c>
      <c r="E55">
        <f t="shared" si="3"/>
        <v>0.012714285714285714</v>
      </c>
      <c r="F55">
        <f t="shared" si="1"/>
        <v>0.2685714285714289</v>
      </c>
      <c r="G55">
        <f t="shared" si="2"/>
        <v>0.011947249300797071</v>
      </c>
    </row>
    <row r="56" spans="2:7" ht="15">
      <c r="B56" t="s">
        <v>148</v>
      </c>
      <c r="C56">
        <v>0.018</v>
      </c>
      <c r="D56">
        <v>1.4</v>
      </c>
      <c r="E56">
        <f t="shared" si="3"/>
        <v>0.012857142857142857</v>
      </c>
      <c r="F56">
        <f t="shared" si="1"/>
        <v>0.27428571428571463</v>
      </c>
      <c r="G56">
        <f t="shared" si="2"/>
        <v>0.012600822889584761</v>
      </c>
    </row>
    <row r="57" spans="2:7" ht="15">
      <c r="B57" t="s">
        <v>119</v>
      </c>
      <c r="C57">
        <v>0.077</v>
      </c>
      <c r="D57">
        <v>5.7</v>
      </c>
      <c r="E57">
        <f t="shared" si="3"/>
        <v>0.01350877192982456</v>
      </c>
      <c r="F57">
        <f t="shared" si="1"/>
        <v>0.28000000000000036</v>
      </c>
      <c r="G57">
        <f t="shared" si="2"/>
        <v>0.013287521065718415</v>
      </c>
    </row>
    <row r="58" spans="2:7" ht="15">
      <c r="B58" t="s">
        <v>37</v>
      </c>
      <c r="C58">
        <v>2.545</v>
      </c>
      <c r="D58">
        <v>187</v>
      </c>
      <c r="E58">
        <f t="shared" si="3"/>
        <v>0.013609625668449197</v>
      </c>
      <c r="F58">
        <f t="shared" si="1"/>
        <v>0.2857142857142861</v>
      </c>
      <c r="G58">
        <f t="shared" si="2"/>
        <v>0.013979345990510612</v>
      </c>
    </row>
    <row r="59" spans="2:7" ht="15">
      <c r="B59" t="s">
        <v>116</v>
      </c>
      <c r="C59">
        <v>0.089</v>
      </c>
      <c r="D59">
        <v>6.5</v>
      </c>
      <c r="E59">
        <f t="shared" si="3"/>
        <v>0.013692307692307691</v>
      </c>
      <c r="F59">
        <f t="shared" si="1"/>
        <v>0.2914285714285718</v>
      </c>
      <c r="G59">
        <f t="shared" si="2"/>
        <v>0.014675373932074253</v>
      </c>
    </row>
    <row r="60" spans="2:7" ht="15">
      <c r="B60" t="s">
        <v>93</v>
      </c>
      <c r="C60">
        <v>0.207</v>
      </c>
      <c r="D60">
        <v>14</v>
      </c>
      <c r="E60">
        <f t="shared" si="3"/>
        <v>0.014785714285714286</v>
      </c>
      <c r="F60">
        <f t="shared" si="1"/>
        <v>0.29714285714285754</v>
      </c>
      <c r="G60">
        <f t="shared" si="2"/>
        <v>0.015426983559180096</v>
      </c>
    </row>
    <row r="61" spans="2:7" ht="15">
      <c r="B61" t="s">
        <v>176</v>
      </c>
      <c r="C61">
        <v>0.003</v>
      </c>
      <c r="D61">
        <v>0.2</v>
      </c>
      <c r="E61">
        <f t="shared" si="3"/>
        <v>0.015</v>
      </c>
      <c r="F61">
        <f t="shared" si="1"/>
        <v>0.30285714285714327</v>
      </c>
      <c r="G61">
        <f t="shared" si="2"/>
        <v>0.0161894860794324</v>
      </c>
    </row>
    <row r="62" spans="2:7" ht="15">
      <c r="B62" t="s">
        <v>79</v>
      </c>
      <c r="C62">
        <v>0.294</v>
      </c>
      <c r="D62">
        <v>18</v>
      </c>
      <c r="E62">
        <f t="shared" si="3"/>
        <v>0.01633333333333333</v>
      </c>
      <c r="F62">
        <f t="shared" si="1"/>
        <v>0.308571428571429</v>
      </c>
      <c r="G62">
        <f t="shared" si="2"/>
        <v>0.01701976660148491</v>
      </c>
    </row>
    <row r="63" spans="2:7" ht="15">
      <c r="B63" t="s">
        <v>105</v>
      </c>
      <c r="C63">
        <v>0.136</v>
      </c>
      <c r="D63">
        <v>8.1</v>
      </c>
      <c r="E63">
        <f t="shared" si="3"/>
        <v>0.016790123456790127</v>
      </c>
      <c r="F63">
        <f t="shared" si="1"/>
        <v>0.3142857142857147</v>
      </c>
      <c r="G63">
        <f t="shared" si="2"/>
        <v>0.017873267364894897</v>
      </c>
    </row>
    <row r="64" spans="2:7" ht="15">
      <c r="B64" t="s">
        <v>120</v>
      </c>
      <c r="C64">
        <v>0.077</v>
      </c>
      <c r="D64">
        <v>4.2</v>
      </c>
      <c r="E64">
        <f t="shared" si="3"/>
        <v>0.018333333333333333</v>
      </c>
      <c r="F64">
        <f t="shared" si="1"/>
        <v>0.32000000000000045</v>
      </c>
      <c r="G64">
        <f t="shared" si="2"/>
        <v>0.018805214889647714</v>
      </c>
    </row>
    <row r="65" spans="2:7" ht="15">
      <c r="B65" t="s">
        <v>8</v>
      </c>
      <c r="C65">
        <v>22.928</v>
      </c>
      <c r="D65">
        <v>1189</v>
      </c>
      <c r="E65">
        <f t="shared" si="3"/>
        <v>0.019283431455004205</v>
      </c>
      <c r="F65">
        <f t="shared" si="1"/>
        <v>0.3257142857142862</v>
      </c>
      <c r="G65">
        <f t="shared" si="2"/>
        <v>0.019785459228551263</v>
      </c>
    </row>
    <row r="66" spans="2:7" ht="15">
      <c r="B66" t="s">
        <v>107</v>
      </c>
      <c r="C66">
        <v>0.126</v>
      </c>
      <c r="D66">
        <v>6.1</v>
      </c>
      <c r="E66">
        <f t="shared" si="3"/>
        <v>0.020655737704918034</v>
      </c>
      <c r="F66">
        <f t="shared" si="1"/>
        <v>0.3314285714285719</v>
      </c>
      <c r="G66">
        <f t="shared" si="2"/>
        <v>0.020835462699062633</v>
      </c>
    </row>
    <row r="67" spans="2:7" ht="15">
      <c r="B67" t="s">
        <v>150</v>
      </c>
      <c r="C67">
        <v>0.017</v>
      </c>
      <c r="D67">
        <v>0.8</v>
      </c>
      <c r="E67">
        <f t="shared" si="3"/>
        <v>0.02125</v>
      </c>
      <c r="F67">
        <f t="shared" si="1"/>
        <v>0.33714285714285763</v>
      </c>
      <c r="G67">
        <f t="shared" si="2"/>
        <v>0.0219156746027534</v>
      </c>
    </row>
    <row r="68" spans="2:7" ht="15">
      <c r="B68" t="s">
        <v>40</v>
      </c>
      <c r="C68">
        <v>2.111</v>
      </c>
      <c r="D68">
        <v>91</v>
      </c>
      <c r="E68">
        <f t="shared" si="3"/>
        <v>0.0231978021978022</v>
      </c>
      <c r="F68">
        <f t="shared" si="1"/>
        <v>0.34285714285714336</v>
      </c>
      <c r="G68">
        <f t="shared" si="2"/>
        <v>0.023094900112095973</v>
      </c>
    </row>
    <row r="69" spans="2:7" ht="15">
      <c r="B69" t="s">
        <v>67</v>
      </c>
      <c r="C69">
        <v>0.743</v>
      </c>
      <c r="D69">
        <v>32</v>
      </c>
      <c r="E69">
        <f t="shared" si="3"/>
        <v>0.02321875</v>
      </c>
      <c r="F69">
        <f t="shared" si="1"/>
        <v>0.3485714285714291</v>
      </c>
      <c r="G69">
        <f t="shared" si="2"/>
        <v>0.02427519047156985</v>
      </c>
    </row>
    <row r="70" spans="2:7" ht="15">
      <c r="B70" t="s">
        <v>71</v>
      </c>
      <c r="C70">
        <v>0.563</v>
      </c>
      <c r="D70">
        <v>24</v>
      </c>
      <c r="E70">
        <f t="shared" si="3"/>
        <v>0.02345833333333333</v>
      </c>
      <c r="F70">
        <f t="shared" si="1"/>
        <v>0.3542857142857148</v>
      </c>
      <c r="G70">
        <f t="shared" si="2"/>
        <v>0.025467659690742203</v>
      </c>
    </row>
    <row r="71" spans="2:7" ht="15">
      <c r="B71" t="s">
        <v>87</v>
      </c>
      <c r="C71">
        <v>0.241</v>
      </c>
      <c r="D71">
        <v>10</v>
      </c>
      <c r="E71">
        <f t="shared" si="3"/>
        <v>0.0241</v>
      </c>
      <c r="F71">
        <f t="shared" si="1"/>
        <v>0.36000000000000054</v>
      </c>
      <c r="G71">
        <f t="shared" si="2"/>
        <v>0.026692747073280905</v>
      </c>
    </row>
    <row r="72" spans="2:7" ht="15">
      <c r="B72" t="s">
        <v>20</v>
      </c>
      <c r="C72">
        <v>6.211</v>
      </c>
      <c r="D72">
        <v>246</v>
      </c>
      <c r="E72">
        <f t="shared" si="3"/>
        <v>0.0252479674796748</v>
      </c>
      <c r="F72">
        <f t="shared" si="1"/>
        <v>0.36571428571428627</v>
      </c>
      <c r="G72">
        <f t="shared" si="2"/>
        <v>0.02797618966224759</v>
      </c>
    </row>
    <row r="73" spans="2:7" ht="15">
      <c r="B73" t="s">
        <v>97</v>
      </c>
      <c r="C73">
        <v>0.192</v>
      </c>
      <c r="D73">
        <v>7.6</v>
      </c>
      <c r="E73">
        <f aca="true" t="shared" si="4" ref="E73:E104">C73/D73</f>
        <v>0.025263157894736845</v>
      </c>
      <c r="F73">
        <f t="shared" si="1"/>
        <v>0.371428571428572</v>
      </c>
      <c r="G73">
        <f t="shared" si="2"/>
        <v>0.029260404433198838</v>
      </c>
    </row>
    <row r="74" spans="2:7" ht="15">
      <c r="B74" t="s">
        <v>146</v>
      </c>
      <c r="C74">
        <v>0.023</v>
      </c>
      <c r="D74">
        <v>0.9</v>
      </c>
      <c r="E74">
        <f t="shared" si="4"/>
        <v>0.025555555555555554</v>
      </c>
      <c r="F74">
        <f t="shared" si="1"/>
        <v>0.3771428571428577</v>
      </c>
      <c r="G74">
        <f t="shared" si="2"/>
        <v>0.030559482801036097</v>
      </c>
    </row>
    <row r="75" spans="2:7" ht="15">
      <c r="B75" t="s">
        <v>78</v>
      </c>
      <c r="C75">
        <v>0.294</v>
      </c>
      <c r="D75">
        <v>10</v>
      </c>
      <c r="E75">
        <f t="shared" si="4"/>
        <v>0.0294</v>
      </c>
      <c r="F75">
        <f aca="true" t="shared" si="5" ref="F75:F138">F74+1/175</f>
        <v>0.38285714285714345</v>
      </c>
      <c r="G75">
        <f aca="true" t="shared" si="6" ref="G75:G138">E75/$G$6+G74</f>
        <v>0.032053987740730615</v>
      </c>
    </row>
    <row r="76" spans="2:7" ht="15">
      <c r="B76" t="s">
        <v>166</v>
      </c>
      <c r="C76">
        <v>0.006</v>
      </c>
      <c r="D76">
        <v>0.2</v>
      </c>
      <c r="E76">
        <f t="shared" si="4"/>
        <v>0.03</v>
      </c>
      <c r="F76">
        <f t="shared" si="5"/>
        <v>0.3885714285714292</v>
      </c>
      <c r="G76">
        <f t="shared" si="6"/>
        <v>0.033578992781235224</v>
      </c>
    </row>
    <row r="77" spans="2:7" ht="15">
      <c r="B77" t="s">
        <v>172</v>
      </c>
      <c r="C77">
        <v>0.003</v>
      </c>
      <c r="D77">
        <v>0.1</v>
      </c>
      <c r="E77">
        <f t="shared" si="4"/>
        <v>0.03</v>
      </c>
      <c r="F77">
        <f t="shared" si="5"/>
        <v>0.3942857142857149</v>
      </c>
      <c r="G77">
        <f t="shared" si="6"/>
        <v>0.035103997821739834</v>
      </c>
    </row>
    <row r="78" spans="2:7" ht="15">
      <c r="B78" t="s">
        <v>175</v>
      </c>
      <c r="C78">
        <v>0.003</v>
      </c>
      <c r="D78">
        <v>0.1</v>
      </c>
      <c r="E78">
        <f t="shared" si="4"/>
        <v>0.03</v>
      </c>
      <c r="F78">
        <f t="shared" si="5"/>
        <v>0.40000000000000063</v>
      </c>
      <c r="G78">
        <f t="shared" si="6"/>
        <v>0.03662900286224444</v>
      </c>
    </row>
    <row r="79" spans="2:7" ht="15">
      <c r="B79" t="s">
        <v>124</v>
      </c>
      <c r="C79">
        <v>0.064</v>
      </c>
      <c r="D79">
        <v>2.1</v>
      </c>
      <c r="E79">
        <f t="shared" si="4"/>
        <v>0.030476190476190476</v>
      </c>
      <c r="F79">
        <f t="shared" si="5"/>
        <v>0.40571428571428636</v>
      </c>
      <c r="G79">
        <f t="shared" si="6"/>
        <v>0.03817821433196341</v>
      </c>
    </row>
    <row r="80" spans="2:7" ht="15">
      <c r="B80" t="s">
        <v>129</v>
      </c>
      <c r="C80">
        <v>0.049</v>
      </c>
      <c r="D80">
        <v>1.6</v>
      </c>
      <c r="E80">
        <f t="shared" si="4"/>
        <v>0.030625</v>
      </c>
      <c r="F80">
        <f t="shared" si="5"/>
        <v>0.4114285714285721</v>
      </c>
      <c r="G80">
        <f t="shared" si="6"/>
        <v>0.03973499031081187</v>
      </c>
    </row>
    <row r="81" spans="2:7" ht="15">
      <c r="B81" t="s">
        <v>61</v>
      </c>
      <c r="C81">
        <v>0.918</v>
      </c>
      <c r="D81">
        <v>29</v>
      </c>
      <c r="E81">
        <f t="shared" si="4"/>
        <v>0.031655172413793106</v>
      </c>
      <c r="F81">
        <f t="shared" si="5"/>
        <v>0.4171428571428578</v>
      </c>
      <c r="G81">
        <f t="shared" si="6"/>
        <v>0.04134413356044776</v>
      </c>
    </row>
    <row r="82" spans="2:7" ht="15">
      <c r="B82" t="s">
        <v>114</v>
      </c>
      <c r="C82">
        <v>0.118</v>
      </c>
      <c r="D82">
        <v>3.7</v>
      </c>
      <c r="E82">
        <f t="shared" si="4"/>
        <v>0.031891891891891885</v>
      </c>
      <c r="F82">
        <f t="shared" si="5"/>
        <v>0.42285714285714354</v>
      </c>
      <c r="G82">
        <f t="shared" si="6"/>
        <v>0.0429653100899932</v>
      </c>
    </row>
    <row r="83" spans="2:7" ht="15">
      <c r="B83" t="s">
        <v>147</v>
      </c>
      <c r="C83">
        <v>0.023</v>
      </c>
      <c r="D83">
        <v>0.7</v>
      </c>
      <c r="E83">
        <f t="shared" si="4"/>
        <v>0.032857142857142856</v>
      </c>
      <c r="F83">
        <f t="shared" si="5"/>
        <v>0.42857142857142927</v>
      </c>
      <c r="G83">
        <f t="shared" si="6"/>
        <v>0.04463555370578396</v>
      </c>
    </row>
    <row r="84" spans="2:7" ht="15">
      <c r="B84" t="s">
        <v>159</v>
      </c>
      <c r="C84">
        <v>0.01</v>
      </c>
      <c r="D84">
        <v>0.3</v>
      </c>
      <c r="E84">
        <f t="shared" si="4"/>
        <v>0.03333333333333333</v>
      </c>
      <c r="F84">
        <f t="shared" si="5"/>
        <v>0.434285714285715</v>
      </c>
      <c r="G84">
        <f t="shared" si="6"/>
        <v>0.04633000375078908</v>
      </c>
    </row>
    <row r="85" spans="2:7" ht="15">
      <c r="B85" t="s">
        <v>45</v>
      </c>
      <c r="C85">
        <v>1.537</v>
      </c>
      <c r="D85">
        <v>45</v>
      </c>
      <c r="E85">
        <f t="shared" si="4"/>
        <v>0.03415555555555556</v>
      </c>
      <c r="F85">
        <f t="shared" si="5"/>
        <v>0.4400000000000007</v>
      </c>
      <c r="G85">
        <f t="shared" si="6"/>
        <v>0.04806625023023766</v>
      </c>
    </row>
    <row r="86" spans="2:7" ht="15">
      <c r="B86" t="s">
        <v>154</v>
      </c>
      <c r="C86">
        <v>0.015</v>
      </c>
      <c r="D86">
        <v>0.4</v>
      </c>
      <c r="E86">
        <f t="shared" si="4"/>
        <v>0.0375</v>
      </c>
      <c r="F86">
        <f t="shared" si="5"/>
        <v>0.44571428571428645</v>
      </c>
      <c r="G86">
        <f t="shared" si="6"/>
        <v>0.04997250653086842</v>
      </c>
    </row>
    <row r="87" spans="2:7" ht="15">
      <c r="B87" t="s">
        <v>98</v>
      </c>
      <c r="C87">
        <v>0.177</v>
      </c>
      <c r="D87">
        <v>4.6</v>
      </c>
      <c r="E87">
        <f t="shared" si="4"/>
        <v>0.03847826086956522</v>
      </c>
      <c r="F87">
        <f t="shared" si="5"/>
        <v>0.4514285714285722</v>
      </c>
      <c r="G87">
        <f t="shared" si="6"/>
        <v>0.051928491256733024</v>
      </c>
    </row>
    <row r="88" spans="2:7" ht="15">
      <c r="B88" t="s">
        <v>170</v>
      </c>
      <c r="C88">
        <v>0.004</v>
      </c>
      <c r="D88">
        <v>0.1</v>
      </c>
      <c r="E88">
        <f t="shared" si="4"/>
        <v>0.04</v>
      </c>
      <c r="F88">
        <f t="shared" si="5"/>
        <v>0.4571428571428579</v>
      </c>
      <c r="G88">
        <f t="shared" si="6"/>
        <v>0.053961831310739165</v>
      </c>
    </row>
    <row r="89" spans="2:7" ht="15">
      <c r="B89" t="s">
        <v>91</v>
      </c>
      <c r="C89">
        <v>0.227</v>
      </c>
      <c r="D89">
        <v>5.5</v>
      </c>
      <c r="E89">
        <f t="shared" si="4"/>
        <v>0.04127272727272727</v>
      </c>
      <c r="F89">
        <f t="shared" si="5"/>
        <v>0.46285714285714363</v>
      </c>
      <c r="G89">
        <f t="shared" si="6"/>
        <v>0.05605986854828187</v>
      </c>
    </row>
    <row r="90" spans="2:7" ht="15">
      <c r="B90" t="s">
        <v>113</v>
      </c>
      <c r="C90">
        <v>0.12</v>
      </c>
      <c r="D90">
        <v>2.9</v>
      </c>
      <c r="E90">
        <f t="shared" si="4"/>
        <v>0.041379310344827586</v>
      </c>
      <c r="F90">
        <f t="shared" si="5"/>
        <v>0.46857142857142936</v>
      </c>
      <c r="G90">
        <f t="shared" si="6"/>
        <v>0.05816332377656409</v>
      </c>
    </row>
    <row r="91" spans="2:7" ht="15">
      <c r="B91" t="s">
        <v>33</v>
      </c>
      <c r="C91">
        <v>3.401</v>
      </c>
      <c r="D91">
        <v>82</v>
      </c>
      <c r="E91">
        <f t="shared" si="4"/>
        <v>0.041475609756097556</v>
      </c>
      <c r="F91">
        <f t="shared" si="5"/>
        <v>0.4742857142857151</v>
      </c>
      <c r="G91">
        <f t="shared" si="6"/>
        <v>0.06027167424109912</v>
      </c>
    </row>
    <row r="92" spans="2:7" ht="15">
      <c r="B92" t="s">
        <v>77</v>
      </c>
      <c r="C92">
        <v>0.306</v>
      </c>
      <c r="D92">
        <v>6.5</v>
      </c>
      <c r="E92">
        <f t="shared" si="4"/>
        <v>0.04707692307692308</v>
      </c>
      <c r="F92">
        <f t="shared" si="5"/>
        <v>0.4800000000000008</v>
      </c>
      <c r="G92">
        <f t="shared" si="6"/>
        <v>0.06266475907389096</v>
      </c>
    </row>
    <row r="93" spans="2:7" ht="15">
      <c r="B93" t="s">
        <v>104</v>
      </c>
      <c r="C93">
        <v>0.142</v>
      </c>
      <c r="D93">
        <v>3</v>
      </c>
      <c r="E93">
        <f t="shared" si="4"/>
        <v>0.04733333333333333</v>
      </c>
      <c r="F93">
        <f t="shared" si="5"/>
        <v>0.48571428571428654</v>
      </c>
      <c r="G93">
        <f t="shared" si="6"/>
        <v>0.06507087813779823</v>
      </c>
    </row>
    <row r="94" spans="2:7" ht="15">
      <c r="B94" t="s">
        <v>101</v>
      </c>
      <c r="C94">
        <v>0.153</v>
      </c>
      <c r="D94">
        <v>3.1</v>
      </c>
      <c r="E94">
        <f t="shared" si="4"/>
        <v>0.04935483870967742</v>
      </c>
      <c r="F94">
        <f t="shared" si="5"/>
        <v>0.49142857142857227</v>
      </c>
      <c r="G94">
        <f t="shared" si="6"/>
        <v>0.06757975739798323</v>
      </c>
    </row>
    <row r="95" spans="2:7" ht="15">
      <c r="B95" t="s">
        <v>44</v>
      </c>
      <c r="C95">
        <v>1.546</v>
      </c>
      <c r="D95">
        <v>30</v>
      </c>
      <c r="E95">
        <f t="shared" si="4"/>
        <v>0.051533333333333334</v>
      </c>
      <c r="F95">
        <f t="shared" si="5"/>
        <v>0.497142857142858</v>
      </c>
      <c r="G95">
        <f t="shared" si="6"/>
        <v>0.07019937716756115</v>
      </c>
    </row>
    <row r="96" spans="2:7" ht="15">
      <c r="B96" t="s">
        <v>138</v>
      </c>
      <c r="C96">
        <v>0.033</v>
      </c>
      <c r="D96">
        <v>0.6</v>
      </c>
      <c r="E96">
        <f t="shared" si="4"/>
        <v>0.05500000000000001</v>
      </c>
      <c r="F96">
        <f t="shared" si="5"/>
        <v>0.5028571428571437</v>
      </c>
      <c r="G96">
        <f t="shared" si="6"/>
        <v>0.0729952197418196</v>
      </c>
    </row>
    <row r="97" spans="2:7" ht="15">
      <c r="B97" t="s">
        <v>121</v>
      </c>
      <c r="C97">
        <v>0.073</v>
      </c>
      <c r="D97">
        <v>1.3</v>
      </c>
      <c r="E97">
        <f t="shared" si="4"/>
        <v>0.05615384615384615</v>
      </c>
      <c r="F97">
        <f t="shared" si="5"/>
        <v>0.5085714285714293</v>
      </c>
      <c r="G97">
        <f t="shared" si="6"/>
        <v>0.07584971635609747</v>
      </c>
    </row>
    <row r="98" spans="2:7" ht="15">
      <c r="B98" t="s">
        <v>152</v>
      </c>
      <c r="C98">
        <v>0.017</v>
      </c>
      <c r="D98">
        <v>0.3</v>
      </c>
      <c r="E98">
        <f t="shared" si="4"/>
        <v>0.05666666666666667</v>
      </c>
      <c r="F98">
        <f t="shared" si="5"/>
        <v>0.514285714285715</v>
      </c>
      <c r="G98">
        <f t="shared" si="6"/>
        <v>0.07873028143260617</v>
      </c>
    </row>
    <row r="99" spans="2:7" ht="15">
      <c r="B99" t="s">
        <v>12</v>
      </c>
      <c r="C99">
        <v>11.878</v>
      </c>
      <c r="D99">
        <v>198</v>
      </c>
      <c r="E99">
        <f t="shared" si="4"/>
        <v>0.05998989898989899</v>
      </c>
      <c r="F99">
        <f t="shared" si="5"/>
        <v>0.5200000000000007</v>
      </c>
      <c r="G99">
        <f t="shared" si="6"/>
        <v>0.08177977804390478</v>
      </c>
    </row>
    <row r="100" spans="2:7" ht="15">
      <c r="B100" t="s">
        <v>142</v>
      </c>
      <c r="C100">
        <v>0.03</v>
      </c>
      <c r="D100">
        <v>0.5</v>
      </c>
      <c r="E100">
        <f t="shared" si="4"/>
        <v>0.06</v>
      </c>
      <c r="F100">
        <f t="shared" si="5"/>
        <v>0.5257142857142864</v>
      </c>
      <c r="G100">
        <f t="shared" si="6"/>
        <v>0.084829788124914</v>
      </c>
    </row>
    <row r="101" spans="2:7" ht="15">
      <c r="B101" t="s">
        <v>108</v>
      </c>
      <c r="C101">
        <v>0.126</v>
      </c>
      <c r="D101">
        <v>2.1</v>
      </c>
      <c r="E101">
        <f t="shared" si="4"/>
        <v>0.06</v>
      </c>
      <c r="F101">
        <f t="shared" si="5"/>
        <v>0.531428571428572</v>
      </c>
      <c r="G101">
        <f t="shared" si="6"/>
        <v>0.08787979820592322</v>
      </c>
    </row>
    <row r="102" spans="2:7" ht="15">
      <c r="B102" t="s">
        <v>118</v>
      </c>
      <c r="C102">
        <v>0.079</v>
      </c>
      <c r="D102">
        <v>1.3</v>
      </c>
      <c r="E102">
        <f t="shared" si="4"/>
        <v>0.06076923076923077</v>
      </c>
      <c r="F102">
        <f t="shared" si="5"/>
        <v>0.5371428571428577</v>
      </c>
      <c r="G102">
        <f t="shared" si="6"/>
        <v>0.0909689109802787</v>
      </c>
    </row>
    <row r="103" spans="2:7" ht="15">
      <c r="B103" t="s">
        <v>131</v>
      </c>
      <c r="C103">
        <v>0.049</v>
      </c>
      <c r="D103">
        <v>0.8</v>
      </c>
      <c r="E103">
        <f t="shared" si="4"/>
        <v>0.06125</v>
      </c>
      <c r="F103">
        <f t="shared" si="5"/>
        <v>0.5428571428571434</v>
      </c>
      <c r="G103">
        <f t="shared" si="6"/>
        <v>0.09408246293797562</v>
      </c>
    </row>
    <row r="104" spans="2:7" ht="15">
      <c r="B104" t="s">
        <v>48</v>
      </c>
      <c r="C104">
        <v>1.402</v>
      </c>
      <c r="D104">
        <v>22</v>
      </c>
      <c r="E104">
        <f t="shared" si="4"/>
        <v>0.06372727272727273</v>
      </c>
      <c r="F104">
        <f t="shared" si="5"/>
        <v>0.548571428571429</v>
      </c>
      <c r="G104">
        <f t="shared" si="6"/>
        <v>0.09732194334219904</v>
      </c>
    </row>
    <row r="105" spans="2:7" ht="15">
      <c r="B105" t="s">
        <v>134</v>
      </c>
      <c r="C105">
        <v>0.045</v>
      </c>
      <c r="D105">
        <v>0.7</v>
      </c>
      <c r="E105">
        <f aca="true" t="shared" si="7" ref="E105:E136">C105/D105</f>
        <v>0.0642857142857143</v>
      </c>
      <c r="F105">
        <f t="shared" si="5"/>
        <v>0.5542857142857147</v>
      </c>
      <c r="G105">
        <f t="shared" si="6"/>
        <v>0.10058981128613749</v>
      </c>
    </row>
    <row r="106" spans="2:7" ht="15">
      <c r="B106" t="s">
        <v>25</v>
      </c>
      <c r="C106">
        <v>5.105</v>
      </c>
      <c r="D106">
        <v>79</v>
      </c>
      <c r="E106">
        <f t="shared" si="7"/>
        <v>0.06462025316455697</v>
      </c>
      <c r="F106">
        <f t="shared" si="5"/>
        <v>0.5600000000000004</v>
      </c>
      <c r="G106">
        <f t="shared" si="6"/>
        <v>0.10387468501262527</v>
      </c>
    </row>
    <row r="107" spans="2:7" ht="15">
      <c r="B107" t="s">
        <v>83</v>
      </c>
      <c r="C107">
        <v>0.268</v>
      </c>
      <c r="D107">
        <v>4.1</v>
      </c>
      <c r="E107">
        <f t="shared" si="7"/>
        <v>0.0653658536585366</v>
      </c>
      <c r="F107">
        <f t="shared" si="5"/>
        <v>0.5657142857142861</v>
      </c>
      <c r="G107">
        <f t="shared" si="6"/>
        <v>0.10719746022283043</v>
      </c>
    </row>
    <row r="108" spans="2:7" ht="15">
      <c r="B108" t="s">
        <v>18</v>
      </c>
      <c r="C108">
        <v>7.525</v>
      </c>
      <c r="D108">
        <v>114</v>
      </c>
      <c r="E108">
        <f t="shared" si="7"/>
        <v>0.06600877192982456</v>
      </c>
      <c r="F108">
        <f t="shared" si="5"/>
        <v>0.5714285714285717</v>
      </c>
      <c r="G108">
        <f t="shared" si="6"/>
        <v>0.11055291721984714</v>
      </c>
    </row>
    <row r="109" spans="2:7" ht="15">
      <c r="B109" t="s">
        <v>85</v>
      </c>
      <c r="C109">
        <v>0.265</v>
      </c>
      <c r="D109">
        <v>3.9</v>
      </c>
      <c r="E109">
        <f t="shared" si="7"/>
        <v>0.06794871794871796</v>
      </c>
      <c r="F109">
        <f t="shared" si="5"/>
        <v>0.5771428571428574</v>
      </c>
      <c r="G109">
        <f t="shared" si="6"/>
        <v>0.1140069884654345</v>
      </c>
    </row>
    <row r="110" spans="2:7" ht="15">
      <c r="B110" t="s">
        <v>26</v>
      </c>
      <c r="C110">
        <v>4.584</v>
      </c>
      <c r="D110">
        <v>67</v>
      </c>
      <c r="E110">
        <f t="shared" si="7"/>
        <v>0.06841791044776119</v>
      </c>
      <c r="F110">
        <f t="shared" si="5"/>
        <v>0.5828571428571431</v>
      </c>
      <c r="G110">
        <f t="shared" si="6"/>
        <v>0.11748491040855545</v>
      </c>
    </row>
    <row r="111" spans="2:7" ht="15">
      <c r="B111" t="s">
        <v>73</v>
      </c>
      <c r="C111">
        <v>0.466</v>
      </c>
      <c r="D111">
        <v>6.5</v>
      </c>
      <c r="E111">
        <f t="shared" si="7"/>
        <v>0.0716923076923077</v>
      </c>
      <c r="F111">
        <f t="shared" si="5"/>
        <v>0.5885714285714287</v>
      </c>
      <c r="G111">
        <f t="shared" si="6"/>
        <v>0.121129281428428</v>
      </c>
    </row>
    <row r="112" spans="2:7" ht="15">
      <c r="B112" t="s">
        <v>100</v>
      </c>
      <c r="C112">
        <v>0.162</v>
      </c>
      <c r="D112">
        <v>2.2</v>
      </c>
      <c r="E112">
        <f t="shared" si="7"/>
        <v>0.07363636363636364</v>
      </c>
      <c r="F112">
        <f t="shared" si="5"/>
        <v>0.5942857142857144</v>
      </c>
      <c r="G112">
        <f t="shared" si="6"/>
        <v>0.1248724756187575</v>
      </c>
    </row>
    <row r="113" spans="2:7" ht="15">
      <c r="B113" t="s">
        <v>39</v>
      </c>
      <c r="C113">
        <v>2.137</v>
      </c>
      <c r="D113">
        <v>28</v>
      </c>
      <c r="E113">
        <f t="shared" si="7"/>
        <v>0.07632142857142857</v>
      </c>
      <c r="F113">
        <f t="shared" si="5"/>
        <v>0.6000000000000001</v>
      </c>
      <c r="G113">
        <f t="shared" si="6"/>
        <v>0.12875216106108886</v>
      </c>
    </row>
    <row r="114" spans="2:7" ht="15">
      <c r="B114" t="s">
        <v>75</v>
      </c>
      <c r="C114">
        <v>0.348</v>
      </c>
      <c r="D114">
        <v>4.5</v>
      </c>
      <c r="E114">
        <f t="shared" si="7"/>
        <v>0.07733333333333332</v>
      </c>
      <c r="F114">
        <f t="shared" si="5"/>
        <v>0.6057142857142858</v>
      </c>
      <c r="G114">
        <f t="shared" si="6"/>
        <v>0.13268328516550074</v>
      </c>
    </row>
    <row r="115" spans="2:7" ht="15">
      <c r="B115" t="s">
        <v>82</v>
      </c>
      <c r="C115">
        <v>0.273</v>
      </c>
      <c r="D115">
        <v>3.5</v>
      </c>
      <c r="E115">
        <f t="shared" si="7"/>
        <v>0.078</v>
      </c>
      <c r="F115">
        <f t="shared" si="5"/>
        <v>0.6114285714285714</v>
      </c>
      <c r="G115">
        <f t="shared" si="6"/>
        <v>0.1366482982708127</v>
      </c>
    </row>
    <row r="116" spans="2:7" ht="15">
      <c r="B116" t="s">
        <v>49</v>
      </c>
      <c r="C116">
        <v>1.335</v>
      </c>
      <c r="D116">
        <v>17</v>
      </c>
      <c r="E116">
        <f t="shared" si="7"/>
        <v>0.07852941176470588</v>
      </c>
      <c r="F116">
        <f t="shared" si="5"/>
        <v>0.6171428571428571</v>
      </c>
      <c r="G116">
        <f t="shared" si="6"/>
        <v>0.14064022322978065</v>
      </c>
    </row>
    <row r="117" spans="2:7" ht="15">
      <c r="B117" t="s">
        <v>127</v>
      </c>
      <c r="C117">
        <v>0.056</v>
      </c>
      <c r="D117">
        <v>0.7</v>
      </c>
      <c r="E117">
        <f t="shared" si="7"/>
        <v>0.08</v>
      </c>
      <c r="F117">
        <f t="shared" si="5"/>
        <v>0.6228571428571428</v>
      </c>
      <c r="G117">
        <f t="shared" si="6"/>
        <v>0.14470690333779293</v>
      </c>
    </row>
    <row r="118" spans="2:7" ht="15">
      <c r="B118" t="s">
        <v>132</v>
      </c>
      <c r="C118">
        <v>0.048</v>
      </c>
      <c r="D118">
        <v>0.6</v>
      </c>
      <c r="E118">
        <f t="shared" si="7"/>
        <v>0.08</v>
      </c>
      <c r="F118">
        <f t="shared" si="5"/>
        <v>0.6285714285714284</v>
      </c>
      <c r="G118">
        <f t="shared" si="6"/>
        <v>0.1487735834458052</v>
      </c>
    </row>
    <row r="119" spans="2:7" ht="15">
      <c r="B119" t="s">
        <v>5</v>
      </c>
      <c r="C119">
        <v>109.391</v>
      </c>
      <c r="D119">
        <v>1337</v>
      </c>
      <c r="E119">
        <f t="shared" si="7"/>
        <v>0.08181824981301422</v>
      </c>
      <c r="F119">
        <f t="shared" si="5"/>
        <v>0.6342857142857141</v>
      </c>
      <c r="G119">
        <f t="shared" si="6"/>
        <v>0.15293269155814226</v>
      </c>
    </row>
    <row r="120" spans="2:7" ht="15">
      <c r="B120" t="s">
        <v>149</v>
      </c>
      <c r="C120">
        <v>0.017</v>
      </c>
      <c r="D120">
        <v>0.2</v>
      </c>
      <c r="E120">
        <f t="shared" si="7"/>
        <v>0.085</v>
      </c>
      <c r="F120">
        <f t="shared" si="5"/>
        <v>0.6399999999999998</v>
      </c>
      <c r="G120">
        <f t="shared" si="6"/>
        <v>0.15725353917290533</v>
      </c>
    </row>
    <row r="121" spans="2:7" ht="15">
      <c r="B121" t="s">
        <v>31</v>
      </c>
      <c r="C121">
        <v>3.661</v>
      </c>
      <c r="D121">
        <v>42</v>
      </c>
      <c r="E121">
        <f t="shared" si="7"/>
        <v>0.08716666666666667</v>
      </c>
      <c r="F121">
        <f t="shared" si="5"/>
        <v>0.6457142857142855</v>
      </c>
      <c r="G121">
        <f t="shared" si="6"/>
        <v>0.16168452604059372</v>
      </c>
    </row>
    <row r="122" spans="2:7" ht="15">
      <c r="B122" t="s">
        <v>76</v>
      </c>
      <c r="C122">
        <v>0.313</v>
      </c>
      <c r="D122">
        <v>3.5</v>
      </c>
      <c r="E122">
        <f t="shared" si="7"/>
        <v>0.08942857142857143</v>
      </c>
      <c r="F122">
        <f t="shared" si="5"/>
        <v>0.6514285714285711</v>
      </c>
      <c r="G122">
        <f t="shared" si="6"/>
        <v>0.16623049344705032</v>
      </c>
    </row>
    <row r="123" spans="2:7" ht="15">
      <c r="B123" t="s">
        <v>135</v>
      </c>
      <c r="C123">
        <v>0.036</v>
      </c>
      <c r="D123">
        <v>0.4</v>
      </c>
      <c r="E123">
        <f t="shared" si="7"/>
        <v>0.08999999999999998</v>
      </c>
      <c r="F123">
        <f t="shared" si="5"/>
        <v>0.6571428571428568</v>
      </c>
      <c r="G123">
        <f t="shared" si="6"/>
        <v>0.17080550856856413</v>
      </c>
    </row>
    <row r="124" spans="2:7" ht="15">
      <c r="B124" t="s">
        <v>56</v>
      </c>
      <c r="C124">
        <v>1.051</v>
      </c>
      <c r="D124">
        <v>11</v>
      </c>
      <c r="E124">
        <f t="shared" si="7"/>
        <v>0.09554545454545454</v>
      </c>
      <c r="F124">
        <f t="shared" si="5"/>
        <v>0.6628571428571425</v>
      </c>
      <c r="G124">
        <f t="shared" si="6"/>
        <v>0.17566241856120154</v>
      </c>
    </row>
    <row r="125" spans="2:7" ht="15">
      <c r="B125" t="s">
        <v>74</v>
      </c>
      <c r="C125">
        <v>0.363</v>
      </c>
      <c r="D125">
        <v>3.7</v>
      </c>
      <c r="E125">
        <f t="shared" si="7"/>
        <v>0.0981081081081081</v>
      </c>
      <c r="F125">
        <f t="shared" si="5"/>
        <v>0.6685714285714282</v>
      </c>
      <c r="G125">
        <f t="shared" si="6"/>
        <v>0.18064959720717608</v>
      </c>
    </row>
    <row r="126" spans="2:7" ht="15">
      <c r="B126" t="s">
        <v>122</v>
      </c>
      <c r="C126">
        <v>0.07</v>
      </c>
      <c r="D126">
        <v>0.7</v>
      </c>
      <c r="E126">
        <f t="shared" si="7"/>
        <v>0.10000000000000002</v>
      </c>
      <c r="F126">
        <f t="shared" si="5"/>
        <v>0.6742857142857138</v>
      </c>
      <c r="G126">
        <f t="shared" si="6"/>
        <v>0.18573294734219145</v>
      </c>
    </row>
    <row r="127" spans="2:7" ht="15">
      <c r="B127" t="s">
        <v>69</v>
      </c>
      <c r="C127">
        <v>0.588</v>
      </c>
      <c r="D127">
        <v>5.8</v>
      </c>
      <c r="E127">
        <f t="shared" si="7"/>
        <v>0.10137931034482758</v>
      </c>
      <c r="F127">
        <f t="shared" si="5"/>
        <v>0.6799999999999995</v>
      </c>
      <c r="G127">
        <f t="shared" si="6"/>
        <v>0.19088641265148287</v>
      </c>
    </row>
    <row r="128" spans="2:7" ht="15">
      <c r="B128" t="s">
        <v>57</v>
      </c>
      <c r="C128">
        <v>1.026</v>
      </c>
      <c r="D128">
        <v>10</v>
      </c>
      <c r="E128">
        <f t="shared" si="7"/>
        <v>0.1026</v>
      </c>
      <c r="F128">
        <f t="shared" si="5"/>
        <v>0.6857142857142852</v>
      </c>
      <c r="G128">
        <f t="shared" si="6"/>
        <v>0.19610192989000863</v>
      </c>
    </row>
    <row r="129" spans="2:7" ht="15">
      <c r="B129" t="s">
        <v>29</v>
      </c>
      <c r="C129">
        <v>4.027</v>
      </c>
      <c r="D129">
        <v>38</v>
      </c>
      <c r="E129">
        <f t="shared" si="7"/>
        <v>0.10597368421052632</v>
      </c>
      <c r="F129">
        <f t="shared" si="5"/>
        <v>0.6914285714285708</v>
      </c>
      <c r="G129">
        <f t="shared" si="6"/>
        <v>0.20148894330940517</v>
      </c>
    </row>
    <row r="130" spans="2:7" ht="15">
      <c r="B130" t="s">
        <v>34</v>
      </c>
      <c r="C130">
        <v>3.082</v>
      </c>
      <c r="D130">
        <v>29</v>
      </c>
      <c r="E130">
        <f t="shared" si="7"/>
        <v>0.10627586206896551</v>
      </c>
      <c r="F130">
        <f t="shared" si="5"/>
        <v>0.6971428571428565</v>
      </c>
      <c r="G130">
        <f t="shared" si="6"/>
        <v>0.20689131748737666</v>
      </c>
    </row>
    <row r="131" spans="2:7" ht="15">
      <c r="B131" t="s">
        <v>65</v>
      </c>
      <c r="C131">
        <v>0.793</v>
      </c>
      <c r="D131">
        <v>7.3</v>
      </c>
      <c r="E131">
        <f t="shared" si="7"/>
        <v>0.10863013698630138</v>
      </c>
      <c r="F131">
        <f t="shared" si="5"/>
        <v>0.7028571428571422</v>
      </c>
      <c r="G131">
        <f t="shared" si="6"/>
        <v>0.2124133677025372</v>
      </c>
    </row>
    <row r="132" spans="2:7" ht="15">
      <c r="B132" t="s">
        <v>24</v>
      </c>
      <c r="C132">
        <v>5.421</v>
      </c>
      <c r="D132">
        <v>49</v>
      </c>
      <c r="E132">
        <f t="shared" si="7"/>
        <v>0.1106326530612245</v>
      </c>
      <c r="F132">
        <f t="shared" si="5"/>
        <v>0.7085714285714279</v>
      </c>
      <c r="G132">
        <f t="shared" si="6"/>
        <v>0.218037212821296</v>
      </c>
    </row>
    <row r="133" spans="2:7" ht="15">
      <c r="B133" t="s">
        <v>50</v>
      </c>
      <c r="C133">
        <v>1.27</v>
      </c>
      <c r="D133">
        <v>11</v>
      </c>
      <c r="E133">
        <f t="shared" si="7"/>
        <v>0.11545454545454546</v>
      </c>
      <c r="F133">
        <f t="shared" si="5"/>
        <v>0.7142857142857135</v>
      </c>
      <c r="G133">
        <f t="shared" si="6"/>
        <v>0.223906171613541</v>
      </c>
    </row>
    <row r="134" spans="2:7" ht="15">
      <c r="B134" t="s">
        <v>64</v>
      </c>
      <c r="C134">
        <v>0.826</v>
      </c>
      <c r="D134">
        <v>7.1</v>
      </c>
      <c r="E134">
        <f t="shared" si="7"/>
        <v>0.11633802816901409</v>
      </c>
      <c r="F134">
        <f t="shared" si="5"/>
        <v>0.7199999999999992</v>
      </c>
      <c r="G134">
        <f t="shared" si="6"/>
        <v>0.2298200409255448</v>
      </c>
    </row>
    <row r="135" spans="2:7" ht="15">
      <c r="B135" t="s">
        <v>62</v>
      </c>
      <c r="C135">
        <v>0.878</v>
      </c>
      <c r="D135">
        <v>7.5</v>
      </c>
      <c r="E135">
        <f t="shared" si="7"/>
        <v>0.11706666666666667</v>
      </c>
      <c r="F135">
        <f t="shared" si="5"/>
        <v>0.7257142857142849</v>
      </c>
      <c r="G135">
        <f t="shared" si="6"/>
        <v>0.2357709494836028</v>
      </c>
    </row>
    <row r="136" spans="2:7" ht="15">
      <c r="B136" t="s">
        <v>55</v>
      </c>
      <c r="C136">
        <v>1.165</v>
      </c>
      <c r="D136">
        <v>9.7</v>
      </c>
      <c r="E136">
        <f t="shared" si="7"/>
        <v>0.12010309278350517</v>
      </c>
      <c r="F136">
        <f t="shared" si="5"/>
        <v>0.7314285714285705</v>
      </c>
      <c r="G136">
        <f t="shared" si="6"/>
        <v>0.24187621021277073</v>
      </c>
    </row>
    <row r="137" spans="2:7" ht="15">
      <c r="B137" t="s">
        <v>19</v>
      </c>
      <c r="C137">
        <v>7.348</v>
      </c>
      <c r="D137">
        <v>61</v>
      </c>
      <c r="E137">
        <f aca="true" t="shared" si="8" ref="E137:E168">C137/D137</f>
        <v>0.12045901639344261</v>
      </c>
      <c r="F137">
        <f t="shared" si="5"/>
        <v>0.7371428571428562</v>
      </c>
      <c r="G137">
        <f t="shared" si="6"/>
        <v>0.24799956378524496</v>
      </c>
    </row>
    <row r="138" spans="2:7" ht="15">
      <c r="B138" t="s">
        <v>70</v>
      </c>
      <c r="C138">
        <v>0.578</v>
      </c>
      <c r="D138">
        <v>4.7</v>
      </c>
      <c r="E138">
        <f t="shared" si="8"/>
        <v>0.12297872340425531</v>
      </c>
      <c r="F138">
        <f t="shared" si="5"/>
        <v>0.7428571428571419</v>
      </c>
      <c r="G138">
        <f t="shared" si="6"/>
        <v>0.25425100288745534</v>
      </c>
    </row>
    <row r="139" spans="2:7" ht="15">
      <c r="B139" t="s">
        <v>32</v>
      </c>
      <c r="C139">
        <v>3.452</v>
      </c>
      <c r="D139">
        <v>28</v>
      </c>
      <c r="E139">
        <f t="shared" si="8"/>
        <v>0.12328571428571429</v>
      </c>
      <c r="F139">
        <f aca="true" t="shared" si="9" ref="F139:F183">F138+1/175</f>
        <v>0.7485714285714276</v>
      </c>
      <c r="G139">
        <f aca="true" t="shared" si="10" ref="G139:G183">E139/$G$6+G138</f>
        <v>0.26051804741105283</v>
      </c>
    </row>
    <row r="140" spans="2:7" ht="15">
      <c r="B140" t="s">
        <v>23</v>
      </c>
      <c r="C140">
        <v>5.551</v>
      </c>
      <c r="D140">
        <v>45</v>
      </c>
      <c r="E140">
        <f t="shared" si="8"/>
        <v>0.12335555555555557</v>
      </c>
      <c r="F140">
        <f t="shared" si="9"/>
        <v>0.7542857142857132</v>
      </c>
      <c r="G140">
        <f t="shared" si="10"/>
        <v>0.2667886422109351</v>
      </c>
    </row>
    <row r="141" spans="2:7" ht="15">
      <c r="B141" t="s">
        <v>15</v>
      </c>
      <c r="C141">
        <v>9.704</v>
      </c>
      <c r="D141">
        <v>78</v>
      </c>
      <c r="E141">
        <f t="shared" si="8"/>
        <v>0.12441025641025642</v>
      </c>
      <c r="F141">
        <f t="shared" si="9"/>
        <v>0.7599999999999989</v>
      </c>
      <c r="G141">
        <f t="shared" si="10"/>
        <v>0.2731128511481388</v>
      </c>
    </row>
    <row r="142" spans="2:7" ht="15">
      <c r="B142" t="s">
        <v>21</v>
      </c>
      <c r="C142">
        <v>5.988</v>
      </c>
      <c r="D142">
        <v>47</v>
      </c>
      <c r="E142">
        <f t="shared" si="8"/>
        <v>0.12740425531914895</v>
      </c>
      <c r="F142">
        <f t="shared" si="9"/>
        <v>0.7657142857142846</v>
      </c>
      <c r="G142">
        <f t="shared" si="10"/>
        <v>0.2795892555329201</v>
      </c>
    </row>
    <row r="143" spans="2:7" ht="15">
      <c r="B143" t="s">
        <v>155</v>
      </c>
      <c r="C143">
        <v>0.013</v>
      </c>
      <c r="D143">
        <v>0.1</v>
      </c>
      <c r="E143">
        <f t="shared" si="8"/>
        <v>0.12999999999999998</v>
      </c>
      <c r="F143">
        <f t="shared" si="9"/>
        <v>0.7714285714285702</v>
      </c>
      <c r="G143">
        <f t="shared" si="10"/>
        <v>0.28619761070844</v>
      </c>
    </row>
    <row r="144" spans="2:7" ht="15">
      <c r="B144" t="s">
        <v>17</v>
      </c>
      <c r="C144">
        <v>8.364</v>
      </c>
      <c r="D144">
        <v>63</v>
      </c>
      <c r="E144">
        <f t="shared" si="8"/>
        <v>0.13276190476190478</v>
      </c>
      <c r="F144">
        <f t="shared" si="9"/>
        <v>0.7771428571428559</v>
      </c>
      <c r="G144">
        <f t="shared" si="10"/>
        <v>0.2929463631734033</v>
      </c>
    </row>
    <row r="145" spans="2:7" ht="15">
      <c r="B145" t="s">
        <v>68</v>
      </c>
      <c r="C145">
        <v>0.739</v>
      </c>
      <c r="D145">
        <v>5.5</v>
      </c>
      <c r="E145">
        <f t="shared" si="8"/>
        <v>0.13436363636363635</v>
      </c>
      <c r="F145">
        <f t="shared" si="9"/>
        <v>0.7828571428571416</v>
      </c>
      <c r="G145">
        <f t="shared" si="10"/>
        <v>0.29977653726390574</v>
      </c>
    </row>
    <row r="146" spans="2:7" ht="15">
      <c r="B146" t="s">
        <v>66</v>
      </c>
      <c r="C146">
        <v>0.775</v>
      </c>
      <c r="D146">
        <v>5.5</v>
      </c>
      <c r="E146">
        <f t="shared" si="8"/>
        <v>0.1409090909090909</v>
      </c>
      <c r="F146">
        <f t="shared" si="9"/>
        <v>0.7885714285714273</v>
      </c>
      <c r="G146">
        <f t="shared" si="10"/>
        <v>0.3069394397268819</v>
      </c>
    </row>
    <row r="147" spans="2:7" ht="15">
      <c r="B147" t="s">
        <v>80</v>
      </c>
      <c r="C147">
        <v>0.287</v>
      </c>
      <c r="D147">
        <v>2</v>
      </c>
      <c r="E147">
        <f t="shared" si="8"/>
        <v>0.1435</v>
      </c>
      <c r="F147">
        <f t="shared" si="9"/>
        <v>0.7942857142857129</v>
      </c>
      <c r="G147">
        <f t="shared" si="10"/>
        <v>0.31423404717062897</v>
      </c>
    </row>
    <row r="148" spans="2:7" ht="15">
      <c r="B148" t="s">
        <v>52</v>
      </c>
      <c r="C148">
        <v>1.237</v>
      </c>
      <c r="D148">
        <v>7.9</v>
      </c>
      <c r="E148">
        <f t="shared" si="8"/>
        <v>0.15658227848101267</v>
      </c>
      <c r="F148">
        <f t="shared" si="9"/>
        <v>0.7999999999999986</v>
      </c>
      <c r="G148">
        <f t="shared" si="10"/>
        <v>0.32219367263520365</v>
      </c>
    </row>
    <row r="149" spans="2:7" ht="15">
      <c r="B149" t="s">
        <v>35</v>
      </c>
      <c r="C149">
        <v>2.712</v>
      </c>
      <c r="D149">
        <v>17</v>
      </c>
      <c r="E149">
        <f t="shared" si="8"/>
        <v>0.1595294117647059</v>
      </c>
      <c r="F149">
        <f t="shared" si="9"/>
        <v>0.8057142857142843</v>
      </c>
      <c r="G149">
        <f t="shared" si="10"/>
        <v>0.33030311120353406</v>
      </c>
    </row>
    <row r="150" spans="2:7" ht="15">
      <c r="B150" t="s">
        <v>140</v>
      </c>
      <c r="C150">
        <v>0.032</v>
      </c>
      <c r="D150">
        <v>0.2</v>
      </c>
      <c r="E150">
        <f t="shared" si="8"/>
        <v>0.16</v>
      </c>
      <c r="F150">
        <f t="shared" si="9"/>
        <v>0.81142857142857</v>
      </c>
      <c r="G150">
        <f t="shared" si="10"/>
        <v>0.3384364714195586</v>
      </c>
    </row>
    <row r="151" spans="2:7" ht="15">
      <c r="B151" t="s">
        <v>9</v>
      </c>
      <c r="C151">
        <v>20.393</v>
      </c>
      <c r="D151">
        <v>127</v>
      </c>
      <c r="E151">
        <f t="shared" si="8"/>
        <v>0.16057480314960632</v>
      </c>
      <c r="F151">
        <f t="shared" si="9"/>
        <v>0.8171428571428556</v>
      </c>
      <c r="G151">
        <f t="shared" si="10"/>
        <v>0.3465990508922648</v>
      </c>
    </row>
    <row r="152" spans="2:7" ht="15">
      <c r="B152" t="s">
        <v>11</v>
      </c>
      <c r="C152">
        <v>13.09</v>
      </c>
      <c r="D152">
        <v>81</v>
      </c>
      <c r="E152">
        <f t="shared" si="8"/>
        <v>0.16160493827160494</v>
      </c>
      <c r="F152">
        <f t="shared" si="9"/>
        <v>0.8228571428571413</v>
      </c>
      <c r="G152">
        <f t="shared" si="10"/>
        <v>0.3548139957400859</v>
      </c>
    </row>
    <row r="153" spans="2:7" ht="15">
      <c r="B153" t="s">
        <v>130</v>
      </c>
      <c r="C153">
        <v>0.049</v>
      </c>
      <c r="D153">
        <v>0.3</v>
      </c>
      <c r="E153">
        <f t="shared" si="8"/>
        <v>0.16333333333333336</v>
      </c>
      <c r="F153">
        <f t="shared" si="9"/>
        <v>0.828571428571427</v>
      </c>
      <c r="G153">
        <f t="shared" si="10"/>
        <v>0.36311680096061094</v>
      </c>
    </row>
    <row r="154" spans="2:7" ht="15">
      <c r="B154" t="s">
        <v>14</v>
      </c>
      <c r="C154">
        <v>10.713</v>
      </c>
      <c r="D154">
        <v>65</v>
      </c>
      <c r="E154">
        <f t="shared" si="8"/>
        <v>0.1648153846153846</v>
      </c>
      <c r="F154">
        <f t="shared" si="9"/>
        <v>0.8342857142857126</v>
      </c>
      <c r="G154">
        <f t="shared" si="10"/>
        <v>0.3714949440369832</v>
      </c>
    </row>
    <row r="155" spans="2:7" ht="15">
      <c r="B155" t="s">
        <v>128</v>
      </c>
      <c r="C155">
        <v>0.05</v>
      </c>
      <c r="D155">
        <v>0.3</v>
      </c>
      <c r="E155">
        <f t="shared" si="8"/>
        <v>0.16666666666666669</v>
      </c>
      <c r="F155">
        <f t="shared" si="9"/>
        <v>0.8399999999999983</v>
      </c>
      <c r="G155">
        <f t="shared" si="10"/>
        <v>0.3799671942620088</v>
      </c>
    </row>
    <row r="156" spans="2:7" ht="15">
      <c r="B156" t="s">
        <v>42</v>
      </c>
      <c r="C156">
        <v>1.692</v>
      </c>
      <c r="D156">
        <v>10</v>
      </c>
      <c r="E156">
        <f t="shared" si="8"/>
        <v>0.1692</v>
      </c>
      <c r="F156">
        <f t="shared" si="9"/>
        <v>0.845714285714284</v>
      </c>
      <c r="G156">
        <f t="shared" si="10"/>
        <v>0.3885682226904548</v>
      </c>
    </row>
    <row r="157" spans="2:7" ht="15">
      <c r="B157" t="s">
        <v>47</v>
      </c>
      <c r="C157">
        <v>1.422</v>
      </c>
      <c r="D157">
        <v>8.2</v>
      </c>
      <c r="E157">
        <f t="shared" si="8"/>
        <v>0.17341463414634148</v>
      </c>
      <c r="F157">
        <f t="shared" si="9"/>
        <v>0.8514285714285696</v>
      </c>
      <c r="G157">
        <f t="shared" si="10"/>
        <v>0.3973834957294693</v>
      </c>
    </row>
    <row r="158" spans="2:7" ht="15">
      <c r="B158" t="s">
        <v>51</v>
      </c>
      <c r="C158">
        <v>1.241</v>
      </c>
      <c r="D158">
        <v>7.1</v>
      </c>
      <c r="E158">
        <f t="shared" si="8"/>
        <v>0.1747887323943662</v>
      </c>
      <c r="F158">
        <f t="shared" si="9"/>
        <v>0.8571428571428553</v>
      </c>
      <c r="G158">
        <f t="shared" si="10"/>
        <v>0.4062686189936299</v>
      </c>
    </row>
    <row r="159" spans="2:7" ht="15">
      <c r="B159" t="s">
        <v>59</v>
      </c>
      <c r="C159">
        <v>0.984</v>
      </c>
      <c r="D159">
        <v>5</v>
      </c>
      <c r="E159">
        <f t="shared" si="8"/>
        <v>0.1968</v>
      </c>
      <c r="F159">
        <f t="shared" si="9"/>
        <v>0.862857142857141</v>
      </c>
      <c r="G159">
        <f t="shared" si="10"/>
        <v>0.41627265205934016</v>
      </c>
    </row>
    <row r="160" spans="2:7" ht="15">
      <c r="B160" t="s">
        <v>63</v>
      </c>
      <c r="C160">
        <v>0.848</v>
      </c>
      <c r="D160">
        <v>4.3</v>
      </c>
      <c r="E160">
        <f t="shared" si="8"/>
        <v>0.1972093023255814</v>
      </c>
      <c r="F160">
        <f t="shared" si="9"/>
        <v>0.8685714285714267</v>
      </c>
      <c r="G160">
        <f t="shared" si="10"/>
        <v>0.42629749139537043</v>
      </c>
    </row>
    <row r="161" spans="2:7" ht="15">
      <c r="B161" t="s">
        <v>27</v>
      </c>
      <c r="C161">
        <v>4.539</v>
      </c>
      <c r="D161">
        <v>23</v>
      </c>
      <c r="E161">
        <f t="shared" si="8"/>
        <v>0.1973478260869565</v>
      </c>
      <c r="F161">
        <f t="shared" si="9"/>
        <v>0.8742857142857123</v>
      </c>
      <c r="G161">
        <f t="shared" si="10"/>
        <v>0.4363293723792116</v>
      </c>
    </row>
    <row r="162" spans="2:7" ht="15">
      <c r="B162" t="s">
        <v>7</v>
      </c>
      <c r="C162">
        <v>30.303</v>
      </c>
      <c r="D162">
        <v>143</v>
      </c>
      <c r="E162">
        <f t="shared" si="8"/>
        <v>0.2119090909090909</v>
      </c>
      <c r="F162">
        <f t="shared" si="9"/>
        <v>0.879999999999998</v>
      </c>
      <c r="G162">
        <f t="shared" si="10"/>
        <v>0.4471014534380487</v>
      </c>
    </row>
    <row r="163" spans="2:7" ht="15">
      <c r="B163" t="s">
        <v>13</v>
      </c>
      <c r="C163">
        <v>10.99</v>
      </c>
      <c r="D163">
        <v>49</v>
      </c>
      <c r="E163">
        <f t="shared" si="8"/>
        <v>0.22428571428571428</v>
      </c>
      <c r="F163">
        <f t="shared" si="9"/>
        <v>0.8857142857142837</v>
      </c>
      <c r="G163">
        <f t="shared" si="10"/>
        <v>0.4585026815980117</v>
      </c>
    </row>
    <row r="164" spans="2:7" ht="15">
      <c r="B164" t="s">
        <v>53</v>
      </c>
      <c r="C164">
        <v>1.209</v>
      </c>
      <c r="D164">
        <v>5.3</v>
      </c>
      <c r="E164">
        <f t="shared" si="8"/>
        <v>0.22811320754716982</v>
      </c>
      <c r="F164">
        <f t="shared" si="9"/>
        <v>0.8914285714285693</v>
      </c>
      <c r="G164">
        <f t="shared" si="10"/>
        <v>0.4700984746418486</v>
      </c>
    </row>
    <row r="165" spans="2:7" ht="15">
      <c r="B165" t="s">
        <v>115</v>
      </c>
      <c r="C165">
        <v>0.093</v>
      </c>
      <c r="D165">
        <v>0.4</v>
      </c>
      <c r="E165">
        <f t="shared" si="8"/>
        <v>0.23249999999999998</v>
      </c>
      <c r="F165">
        <f t="shared" si="9"/>
        <v>0.897142857142855</v>
      </c>
      <c r="G165">
        <f t="shared" si="10"/>
        <v>0.4819172637057593</v>
      </c>
    </row>
    <row r="166" spans="2:7" ht="15">
      <c r="B166" t="s">
        <v>38</v>
      </c>
      <c r="C166">
        <v>2.147</v>
      </c>
      <c r="D166">
        <v>9.1</v>
      </c>
      <c r="E166">
        <f t="shared" si="8"/>
        <v>0.23593406593406593</v>
      </c>
      <c r="F166">
        <f t="shared" si="9"/>
        <v>0.9028571428571407</v>
      </c>
      <c r="G166">
        <f t="shared" si="10"/>
        <v>0.4939106183649659</v>
      </c>
    </row>
    <row r="167" spans="2:7" ht="15">
      <c r="B167" t="s">
        <v>28</v>
      </c>
      <c r="C167">
        <v>4.048</v>
      </c>
      <c r="D167">
        <v>17</v>
      </c>
      <c r="E167">
        <f t="shared" si="8"/>
        <v>0.23811764705882354</v>
      </c>
      <c r="F167">
        <f t="shared" si="9"/>
        <v>0.9085714285714264</v>
      </c>
      <c r="G167">
        <f t="shared" si="10"/>
        <v>0.506014972098226</v>
      </c>
    </row>
    <row r="168" spans="2:7" ht="15">
      <c r="B168" t="s">
        <v>22</v>
      </c>
      <c r="C168">
        <v>5.713</v>
      </c>
      <c r="D168">
        <v>22</v>
      </c>
      <c r="E168">
        <f t="shared" si="8"/>
        <v>0.2596818181818182</v>
      </c>
      <c r="F168">
        <f t="shared" si="9"/>
        <v>0.914285714285712</v>
      </c>
      <c r="G168">
        <f t="shared" si="10"/>
        <v>0.5192155081533818</v>
      </c>
    </row>
    <row r="169" spans="2:7" ht="15">
      <c r="B169" t="s">
        <v>36</v>
      </c>
      <c r="C169">
        <v>2.688</v>
      </c>
      <c r="D169">
        <v>10</v>
      </c>
      <c r="E169">
        <f aca="true" t="shared" si="11" ref="E169:E183">C169/D169</f>
        <v>0.26880000000000004</v>
      </c>
      <c r="F169">
        <f t="shared" si="9"/>
        <v>0.9199999999999977</v>
      </c>
      <c r="G169">
        <f t="shared" si="10"/>
        <v>0.5328795533163031</v>
      </c>
    </row>
    <row r="170" spans="2:7" ht="15">
      <c r="B170" t="s">
        <v>6</v>
      </c>
      <c r="C170">
        <v>96.822</v>
      </c>
      <c r="D170">
        <v>312</v>
      </c>
      <c r="E170">
        <f t="shared" si="11"/>
        <v>0.3103269230769231</v>
      </c>
      <c r="F170">
        <f t="shared" si="9"/>
        <v>0.9257142857142834</v>
      </c>
      <c r="G170">
        <f t="shared" si="10"/>
        <v>0.5486545573795228</v>
      </c>
    </row>
    <row r="171" spans="2:7" ht="15">
      <c r="B171" t="s">
        <v>60</v>
      </c>
      <c r="C171">
        <v>0.974</v>
      </c>
      <c r="D171">
        <v>3</v>
      </c>
      <c r="E171">
        <f t="shared" si="11"/>
        <v>0.32466666666666666</v>
      </c>
      <c r="F171">
        <f t="shared" si="9"/>
        <v>0.931428571428569</v>
      </c>
      <c r="G171">
        <f t="shared" si="10"/>
        <v>0.5651585008178727</v>
      </c>
    </row>
    <row r="172" spans="2:7" ht="15">
      <c r="B172" t="s">
        <v>16</v>
      </c>
      <c r="C172">
        <v>9.121</v>
      </c>
      <c r="D172">
        <v>26</v>
      </c>
      <c r="E172">
        <f t="shared" si="11"/>
        <v>0.3508076923076923</v>
      </c>
      <c r="F172">
        <f t="shared" si="9"/>
        <v>0.9371428571428547</v>
      </c>
      <c r="G172">
        <f t="shared" si="10"/>
        <v>0.58299128411844</v>
      </c>
    </row>
    <row r="173" spans="2:7" ht="15">
      <c r="B173" t="s">
        <v>102</v>
      </c>
      <c r="C173">
        <v>0.152</v>
      </c>
      <c r="D173">
        <v>0.4</v>
      </c>
      <c r="E173">
        <f t="shared" si="11"/>
        <v>0.37999999999999995</v>
      </c>
      <c r="F173">
        <f t="shared" si="9"/>
        <v>0.9428571428571404</v>
      </c>
      <c r="G173">
        <f t="shared" si="10"/>
        <v>0.6023080146314984</v>
      </c>
    </row>
    <row r="174" spans="2:7" ht="15">
      <c r="B174" t="s">
        <v>41</v>
      </c>
      <c r="C174">
        <v>1.796</v>
      </c>
      <c r="D174">
        <v>4.7</v>
      </c>
      <c r="E174">
        <f t="shared" si="11"/>
        <v>0.3821276595744681</v>
      </c>
      <c r="F174">
        <f t="shared" si="9"/>
        <v>0.9485714285714261</v>
      </c>
      <c r="G174">
        <f t="shared" si="10"/>
        <v>0.6217329015304082</v>
      </c>
    </row>
    <row r="175" spans="2:7" ht="15">
      <c r="B175" t="s">
        <v>96</v>
      </c>
      <c r="C175">
        <v>0.194</v>
      </c>
      <c r="D175">
        <v>0.5</v>
      </c>
      <c r="E175">
        <f t="shared" si="11"/>
        <v>0.388</v>
      </c>
      <c r="F175">
        <f t="shared" si="9"/>
        <v>0.9542857142857117</v>
      </c>
      <c r="G175">
        <f t="shared" si="10"/>
        <v>0.6414563000542678</v>
      </c>
    </row>
    <row r="176" spans="2:7" ht="15">
      <c r="B176" t="s">
        <v>10</v>
      </c>
      <c r="C176">
        <v>13.827</v>
      </c>
      <c r="D176">
        <v>34</v>
      </c>
      <c r="E176">
        <f t="shared" si="11"/>
        <v>0.4066764705882353</v>
      </c>
      <c r="F176">
        <f t="shared" si="9"/>
        <v>0.9599999999999974</v>
      </c>
      <c r="G176">
        <f t="shared" si="10"/>
        <v>0.6621290889709905</v>
      </c>
    </row>
    <row r="177" spans="2:7" ht="15">
      <c r="B177" t="s">
        <v>72</v>
      </c>
      <c r="C177">
        <v>0.548</v>
      </c>
      <c r="D177">
        <v>1.2</v>
      </c>
      <c r="E177">
        <f t="shared" si="11"/>
        <v>0.4566666666666667</v>
      </c>
      <c r="F177">
        <f t="shared" si="9"/>
        <v>0.9657142857142831</v>
      </c>
      <c r="G177">
        <f t="shared" si="10"/>
        <v>0.6853430545875607</v>
      </c>
    </row>
    <row r="178" spans="2:7" ht="15">
      <c r="B178" t="s">
        <v>43</v>
      </c>
      <c r="C178">
        <v>1.562</v>
      </c>
      <c r="D178">
        <v>2.6</v>
      </c>
      <c r="E178">
        <f t="shared" si="11"/>
        <v>0.6007692307692307</v>
      </c>
      <c r="F178">
        <f t="shared" si="9"/>
        <v>0.9714285714285688</v>
      </c>
      <c r="G178">
        <f t="shared" si="10"/>
        <v>0.7158822580909991</v>
      </c>
    </row>
    <row r="179" spans="2:7" ht="15">
      <c r="B179" t="s">
        <v>92</v>
      </c>
      <c r="C179">
        <v>0.213</v>
      </c>
      <c r="D179">
        <v>0.3</v>
      </c>
      <c r="E179">
        <f t="shared" si="11"/>
        <v>0.71</v>
      </c>
      <c r="F179">
        <f t="shared" si="9"/>
        <v>0.9771428571428544</v>
      </c>
      <c r="G179">
        <f t="shared" si="10"/>
        <v>0.7519740440496082</v>
      </c>
    </row>
    <row r="180" spans="2:7" ht="15">
      <c r="B180" t="s">
        <v>30</v>
      </c>
      <c r="C180">
        <v>3.852</v>
      </c>
      <c r="D180">
        <v>5.1</v>
      </c>
      <c r="E180">
        <f t="shared" si="11"/>
        <v>0.7552941176470589</v>
      </c>
      <c r="F180">
        <f t="shared" si="9"/>
        <v>0.9828571428571401</v>
      </c>
      <c r="G180">
        <f t="shared" si="10"/>
        <v>0.790368288598783</v>
      </c>
    </row>
    <row r="181" spans="2:7" ht="15">
      <c r="B181" t="s">
        <v>46</v>
      </c>
      <c r="C181">
        <v>1.492</v>
      </c>
      <c r="D181">
        <v>1.8</v>
      </c>
      <c r="E181">
        <f t="shared" si="11"/>
        <v>0.8288888888888889</v>
      </c>
      <c r="F181">
        <f t="shared" si="9"/>
        <v>0.9885714285714258</v>
      </c>
      <c r="G181">
        <f t="shared" si="10"/>
        <v>0.8325036130512438</v>
      </c>
    </row>
    <row r="182" spans="2:7" ht="15">
      <c r="B182" t="s">
        <v>95</v>
      </c>
      <c r="C182">
        <v>0.197</v>
      </c>
      <c r="D182">
        <v>0.2</v>
      </c>
      <c r="E182">
        <f t="shared" si="11"/>
        <v>0.985</v>
      </c>
      <c r="F182">
        <f t="shared" si="9"/>
        <v>0.9942857142857114</v>
      </c>
      <c r="G182">
        <f t="shared" si="10"/>
        <v>0.882574611881145</v>
      </c>
    </row>
    <row r="183" spans="2:7" ht="15">
      <c r="B183" t="s">
        <v>90</v>
      </c>
      <c r="C183">
        <v>0.231</v>
      </c>
      <c r="D183">
        <v>0.1</v>
      </c>
      <c r="E183">
        <f t="shared" si="11"/>
        <v>2.31</v>
      </c>
      <c r="F183">
        <f t="shared" si="9"/>
        <v>0.9999999999999971</v>
      </c>
      <c r="G183">
        <f t="shared" si="10"/>
        <v>0.9999999999999999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 topLeftCell="A1">
      <selection activeCell="D5" sqref="D5:E55"/>
    </sheetView>
  </sheetViews>
  <sheetFormatPr defaultColWidth="9.140625" defaultRowHeight="15"/>
  <cols>
    <col min="3" max="3" width="43.421875" style="0" customWidth="1"/>
    <col min="4" max="4" width="16.00390625" style="0" customWidth="1"/>
    <col min="5" max="5" width="20.421875" style="0" customWidth="1"/>
  </cols>
  <sheetData>
    <row r="1" ht="15">
      <c r="A1" t="s">
        <v>189</v>
      </c>
    </row>
    <row r="2" spans="1:5" ht="15">
      <c r="A2" t="s">
        <v>190</v>
      </c>
      <c r="D2" t="s">
        <v>245</v>
      </c>
      <c r="E2">
        <f>SUM(C5:C55)</f>
        <v>18181</v>
      </c>
    </row>
    <row r="4" spans="1:5" ht="15">
      <c r="A4" t="s">
        <v>191</v>
      </c>
      <c r="B4" t="s">
        <v>192</v>
      </c>
      <c r="C4" t="s">
        <v>193</v>
      </c>
      <c r="D4" t="s">
        <v>186</v>
      </c>
      <c r="E4" t="s">
        <v>187</v>
      </c>
    </row>
    <row r="5" spans="1:5" ht="15">
      <c r="A5">
        <v>51</v>
      </c>
      <c r="B5" t="s">
        <v>244</v>
      </c>
      <c r="C5">
        <v>190</v>
      </c>
      <c r="D5">
        <f>1/51</f>
        <v>0.0196078431372549</v>
      </c>
      <c r="E5">
        <f>C5/$E$2</f>
        <v>0.010450470271162202</v>
      </c>
    </row>
    <row r="6" spans="1:5" ht="15">
      <c r="A6">
        <v>50</v>
      </c>
      <c r="B6" t="s">
        <v>243</v>
      </c>
      <c r="C6">
        <v>194</v>
      </c>
      <c r="D6">
        <f>D5+1/51</f>
        <v>0.0392156862745098</v>
      </c>
      <c r="E6">
        <f>E5+C6/$E$2</f>
        <v>0.021120950442769924</v>
      </c>
    </row>
    <row r="7" spans="1:5" ht="15">
      <c r="A7">
        <v>49</v>
      </c>
      <c r="B7" t="s">
        <v>242</v>
      </c>
      <c r="C7">
        <v>196</v>
      </c>
      <c r="D7">
        <f aca="true" t="shared" si="0" ref="D7:D55">D6+1/51</f>
        <v>0.058823529411764705</v>
      </c>
      <c r="E7">
        <f aca="true" t="shared" si="1" ref="E7:E55">E6+C7/$E$2</f>
        <v>0.03190143556460041</v>
      </c>
    </row>
    <row r="8" spans="1:5" ht="15">
      <c r="A8">
        <v>48</v>
      </c>
      <c r="B8" t="s">
        <v>241</v>
      </c>
      <c r="C8">
        <v>198</v>
      </c>
      <c r="D8">
        <f t="shared" si="0"/>
        <v>0.0784313725490196</v>
      </c>
      <c r="E8">
        <f t="shared" si="1"/>
        <v>0.04279192563665365</v>
      </c>
    </row>
    <row r="9" spans="1:5" ht="15">
      <c r="A9">
        <v>47</v>
      </c>
      <c r="B9" t="s">
        <v>240</v>
      </c>
      <c r="C9">
        <v>207</v>
      </c>
      <c r="D9">
        <f t="shared" si="0"/>
        <v>0.09803921568627451</v>
      </c>
      <c r="E9">
        <f t="shared" si="1"/>
        <v>0.05417743798470931</v>
      </c>
    </row>
    <row r="10" spans="1:5" ht="15">
      <c r="A10">
        <v>46</v>
      </c>
      <c r="B10" t="s">
        <v>239</v>
      </c>
      <c r="C10">
        <v>209</v>
      </c>
      <c r="D10">
        <f t="shared" si="0"/>
        <v>0.11764705882352941</v>
      </c>
      <c r="E10">
        <f t="shared" si="1"/>
        <v>0.06567295528298774</v>
      </c>
    </row>
    <row r="11" spans="1:5" ht="15">
      <c r="A11">
        <v>45</v>
      </c>
      <c r="B11" t="s">
        <v>238</v>
      </c>
      <c r="C11">
        <v>211</v>
      </c>
      <c r="D11">
        <f t="shared" si="0"/>
        <v>0.13725490196078433</v>
      </c>
      <c r="E11">
        <f t="shared" si="1"/>
        <v>0.07727847753148892</v>
      </c>
    </row>
    <row r="12" spans="1:5" ht="15">
      <c r="A12">
        <v>44</v>
      </c>
      <c r="B12" t="s">
        <v>237</v>
      </c>
      <c r="C12">
        <v>213</v>
      </c>
      <c r="D12">
        <f t="shared" si="0"/>
        <v>0.1568627450980392</v>
      </c>
      <c r="E12">
        <f t="shared" si="1"/>
        <v>0.08899400473021286</v>
      </c>
    </row>
    <row r="13" spans="1:5" ht="15">
      <c r="A13">
        <v>43</v>
      </c>
      <c r="B13" t="s">
        <v>236</v>
      </c>
      <c r="C13">
        <v>223</v>
      </c>
      <c r="D13">
        <f t="shared" si="0"/>
        <v>0.1764705882352941</v>
      </c>
      <c r="E13">
        <f t="shared" si="1"/>
        <v>0.1012595566800506</v>
      </c>
    </row>
    <row r="14" spans="1:5" ht="15">
      <c r="A14">
        <v>42</v>
      </c>
      <c r="B14" t="s">
        <v>235</v>
      </c>
      <c r="C14">
        <v>233</v>
      </c>
      <c r="D14">
        <f t="shared" si="0"/>
        <v>0.196078431372549</v>
      </c>
      <c r="E14">
        <f t="shared" si="1"/>
        <v>0.11407513338100214</v>
      </c>
    </row>
    <row r="15" spans="1:5" ht="15">
      <c r="A15">
        <v>40</v>
      </c>
      <c r="B15" t="s">
        <v>233</v>
      </c>
      <c r="C15">
        <v>234</v>
      </c>
      <c r="D15">
        <f t="shared" si="0"/>
        <v>0.21568627450980388</v>
      </c>
      <c r="E15">
        <f t="shared" si="1"/>
        <v>0.12694571255706508</v>
      </c>
    </row>
    <row r="16" spans="1:5" ht="15">
      <c r="A16">
        <v>40</v>
      </c>
      <c r="B16" t="s">
        <v>234</v>
      </c>
      <c r="C16">
        <v>234</v>
      </c>
      <c r="D16">
        <f t="shared" si="0"/>
        <v>0.23529411764705876</v>
      </c>
      <c r="E16">
        <f t="shared" si="1"/>
        <v>0.139816291733128</v>
      </c>
    </row>
    <row r="17" spans="1:5" ht="15">
      <c r="A17">
        <v>39</v>
      </c>
      <c r="B17" t="s">
        <v>232</v>
      </c>
      <c r="C17">
        <v>249</v>
      </c>
      <c r="D17">
        <f t="shared" si="0"/>
        <v>0.25490196078431365</v>
      </c>
      <c r="E17">
        <f t="shared" si="1"/>
        <v>0.15351190803586162</v>
      </c>
    </row>
    <row r="18" spans="1:5" ht="15">
      <c r="A18">
        <v>38</v>
      </c>
      <c r="B18" t="s">
        <v>231</v>
      </c>
      <c r="C18">
        <v>257</v>
      </c>
      <c r="D18">
        <f t="shared" si="0"/>
        <v>0.27450980392156854</v>
      </c>
      <c r="E18">
        <f t="shared" si="1"/>
        <v>0.1676475441394863</v>
      </c>
    </row>
    <row r="19" spans="1:5" ht="15">
      <c r="A19">
        <v>37</v>
      </c>
      <c r="B19" t="s">
        <v>230</v>
      </c>
      <c r="C19">
        <v>262</v>
      </c>
      <c r="D19">
        <f t="shared" si="0"/>
        <v>0.29411764705882343</v>
      </c>
      <c r="E19">
        <f t="shared" si="1"/>
        <v>0.18205819261866785</v>
      </c>
    </row>
    <row r="20" spans="1:5" ht="15">
      <c r="A20">
        <v>35</v>
      </c>
      <c r="B20" t="s">
        <v>228</v>
      </c>
      <c r="C20">
        <v>271</v>
      </c>
      <c r="D20">
        <f t="shared" si="0"/>
        <v>0.3137254901960783</v>
      </c>
      <c r="E20">
        <f t="shared" si="1"/>
        <v>0.19696386337385183</v>
      </c>
    </row>
    <row r="21" spans="1:5" ht="15">
      <c r="A21">
        <v>35</v>
      </c>
      <c r="B21" t="s">
        <v>229</v>
      </c>
      <c r="C21">
        <v>271</v>
      </c>
      <c r="D21">
        <f t="shared" si="0"/>
        <v>0.3333333333333332</v>
      </c>
      <c r="E21">
        <f t="shared" si="1"/>
        <v>0.2118695341290358</v>
      </c>
    </row>
    <row r="22" spans="1:5" ht="15">
      <c r="A22">
        <v>34</v>
      </c>
      <c r="B22" t="s">
        <v>227</v>
      </c>
      <c r="C22">
        <v>276</v>
      </c>
      <c r="D22">
        <f t="shared" si="0"/>
        <v>0.3529411764705881</v>
      </c>
      <c r="E22">
        <f t="shared" si="1"/>
        <v>0.2270502172597767</v>
      </c>
    </row>
    <row r="23" spans="1:5" ht="15">
      <c r="A23">
        <v>33</v>
      </c>
      <c r="B23" t="s">
        <v>226</v>
      </c>
      <c r="C23">
        <v>282</v>
      </c>
      <c r="D23">
        <f t="shared" si="0"/>
        <v>0.372549019607843</v>
      </c>
      <c r="E23">
        <f t="shared" si="1"/>
        <v>0.24256091524118586</v>
      </c>
    </row>
    <row r="24" spans="1:5" ht="15">
      <c r="A24">
        <v>32</v>
      </c>
      <c r="B24" t="s">
        <v>225</v>
      </c>
      <c r="C24">
        <v>285</v>
      </c>
      <c r="D24">
        <f t="shared" si="0"/>
        <v>0.39215686274509787</v>
      </c>
      <c r="E24">
        <f t="shared" si="1"/>
        <v>0.2582366206479292</v>
      </c>
    </row>
    <row r="25" spans="1:5" ht="15">
      <c r="A25">
        <v>31</v>
      </c>
      <c r="B25" t="s">
        <v>224</v>
      </c>
      <c r="C25">
        <v>291</v>
      </c>
      <c r="D25">
        <f t="shared" si="0"/>
        <v>0.41176470588235276</v>
      </c>
      <c r="E25">
        <f t="shared" si="1"/>
        <v>0.2742423409053408</v>
      </c>
    </row>
    <row r="26" spans="1:5" ht="15">
      <c r="A26">
        <v>30</v>
      </c>
      <c r="B26" t="s">
        <v>223</v>
      </c>
      <c r="C26">
        <v>292</v>
      </c>
      <c r="D26">
        <f t="shared" si="0"/>
        <v>0.43137254901960764</v>
      </c>
      <c r="E26">
        <f t="shared" si="1"/>
        <v>0.29030306363786373</v>
      </c>
    </row>
    <row r="27" spans="1:5" ht="15">
      <c r="A27">
        <v>29</v>
      </c>
      <c r="B27" t="s">
        <v>222</v>
      </c>
      <c r="C27">
        <v>293</v>
      </c>
      <c r="D27">
        <f t="shared" si="0"/>
        <v>0.45098039215686253</v>
      </c>
      <c r="E27">
        <f t="shared" si="1"/>
        <v>0.30641878884549806</v>
      </c>
    </row>
    <row r="28" spans="1:5" ht="15">
      <c r="A28">
        <v>28</v>
      </c>
      <c r="B28" t="s">
        <v>221</v>
      </c>
      <c r="C28">
        <v>305</v>
      </c>
      <c r="D28">
        <f t="shared" si="0"/>
        <v>0.4705882352941174</v>
      </c>
      <c r="E28">
        <f t="shared" si="1"/>
        <v>0.323194543754469</v>
      </c>
    </row>
    <row r="29" spans="1:5" ht="15">
      <c r="A29">
        <v>27</v>
      </c>
      <c r="B29" t="s">
        <v>220</v>
      </c>
      <c r="C29">
        <v>309</v>
      </c>
      <c r="D29">
        <f t="shared" si="0"/>
        <v>0.4901960784313723</v>
      </c>
      <c r="E29">
        <f t="shared" si="1"/>
        <v>0.34019030856388544</v>
      </c>
    </row>
    <row r="30" spans="1:5" ht="15">
      <c r="A30">
        <v>25</v>
      </c>
      <c r="B30" t="s">
        <v>218</v>
      </c>
      <c r="C30">
        <v>314</v>
      </c>
      <c r="D30">
        <f t="shared" si="0"/>
        <v>0.5098039215686272</v>
      </c>
      <c r="E30">
        <f t="shared" si="1"/>
        <v>0.35746108574885876</v>
      </c>
    </row>
    <row r="31" spans="1:5" ht="15">
      <c r="A31">
        <v>25</v>
      </c>
      <c r="B31" t="s">
        <v>219</v>
      </c>
      <c r="C31">
        <v>314</v>
      </c>
      <c r="D31">
        <f t="shared" si="0"/>
        <v>0.5294117647058821</v>
      </c>
      <c r="E31">
        <f t="shared" si="1"/>
        <v>0.3747318629338321</v>
      </c>
    </row>
    <row r="32" spans="1:5" ht="15">
      <c r="A32">
        <v>24</v>
      </c>
      <c r="B32" t="s">
        <v>217</v>
      </c>
      <c r="C32">
        <v>318</v>
      </c>
      <c r="D32">
        <f t="shared" si="0"/>
        <v>0.5490196078431371</v>
      </c>
      <c r="E32">
        <f t="shared" si="1"/>
        <v>0.39222265001925094</v>
      </c>
    </row>
    <row r="33" spans="1:5" ht="15">
      <c r="A33">
        <v>23</v>
      </c>
      <c r="B33" t="s">
        <v>216</v>
      </c>
      <c r="C33">
        <v>324</v>
      </c>
      <c r="D33">
        <f t="shared" si="0"/>
        <v>0.568627450980392</v>
      </c>
      <c r="E33">
        <f t="shared" si="1"/>
        <v>0.4100434519553381</v>
      </c>
    </row>
    <row r="34" spans="1:5" ht="15">
      <c r="A34">
        <v>22</v>
      </c>
      <c r="B34" t="s">
        <v>215</v>
      </c>
      <c r="C34">
        <v>326</v>
      </c>
      <c r="D34">
        <f t="shared" si="0"/>
        <v>0.588235294117647</v>
      </c>
      <c r="E34">
        <f t="shared" si="1"/>
        <v>0.42797425884164797</v>
      </c>
    </row>
    <row r="35" spans="1:5" ht="15">
      <c r="A35">
        <v>21</v>
      </c>
      <c r="B35" t="s">
        <v>214</v>
      </c>
      <c r="C35">
        <v>329</v>
      </c>
      <c r="D35">
        <f t="shared" si="0"/>
        <v>0.6078431372549019</v>
      </c>
      <c r="E35">
        <f t="shared" si="1"/>
        <v>0.446070073153292</v>
      </c>
    </row>
    <row r="36" spans="1:5" ht="15">
      <c r="A36">
        <v>20</v>
      </c>
      <c r="B36" t="s">
        <v>213</v>
      </c>
      <c r="C36">
        <v>335</v>
      </c>
      <c r="D36">
        <f t="shared" si="0"/>
        <v>0.6274509803921569</v>
      </c>
      <c r="E36">
        <f t="shared" si="1"/>
        <v>0.4644959023156043</v>
      </c>
    </row>
    <row r="37" spans="1:5" ht="15">
      <c r="A37">
        <v>19</v>
      </c>
      <c r="B37" t="s">
        <v>212</v>
      </c>
      <c r="C37">
        <v>338</v>
      </c>
      <c r="D37">
        <f t="shared" si="0"/>
        <v>0.6470588235294118</v>
      </c>
      <c r="E37">
        <f t="shared" si="1"/>
        <v>0.4830867389032507</v>
      </c>
    </row>
    <row r="38" spans="1:5" ht="15">
      <c r="A38">
        <v>18</v>
      </c>
      <c r="B38" t="s">
        <v>211</v>
      </c>
      <c r="C38">
        <v>350</v>
      </c>
      <c r="D38">
        <f t="shared" si="0"/>
        <v>0.6666666666666667</v>
      </c>
      <c r="E38">
        <f t="shared" si="1"/>
        <v>0.5023376051922337</v>
      </c>
    </row>
    <row r="39" spans="1:5" ht="15">
      <c r="A39">
        <v>17</v>
      </c>
      <c r="B39" t="s">
        <v>210</v>
      </c>
      <c r="C39">
        <v>376</v>
      </c>
      <c r="D39">
        <f t="shared" si="0"/>
        <v>0.6862745098039217</v>
      </c>
      <c r="E39">
        <f t="shared" si="1"/>
        <v>0.5230185358341126</v>
      </c>
    </row>
    <row r="40" spans="1:5" ht="15">
      <c r="A40">
        <v>16</v>
      </c>
      <c r="B40" t="s">
        <v>209</v>
      </c>
      <c r="C40">
        <v>386</v>
      </c>
      <c r="D40">
        <f t="shared" si="0"/>
        <v>0.7058823529411766</v>
      </c>
      <c r="E40">
        <f t="shared" si="1"/>
        <v>0.5442494912271053</v>
      </c>
    </row>
    <row r="41" spans="1:5" ht="15">
      <c r="A41">
        <v>15</v>
      </c>
      <c r="B41" t="s">
        <v>208</v>
      </c>
      <c r="C41">
        <v>390</v>
      </c>
      <c r="D41">
        <f t="shared" si="0"/>
        <v>0.7254901960784316</v>
      </c>
      <c r="E41">
        <f t="shared" si="1"/>
        <v>0.5657004565205435</v>
      </c>
    </row>
    <row r="42" spans="1:5" ht="15">
      <c r="A42">
        <v>14</v>
      </c>
      <c r="B42" t="s">
        <v>207</v>
      </c>
      <c r="C42">
        <v>394</v>
      </c>
      <c r="D42">
        <f t="shared" si="0"/>
        <v>0.7450980392156865</v>
      </c>
      <c r="E42">
        <f t="shared" si="1"/>
        <v>0.5873714317144272</v>
      </c>
    </row>
    <row r="43" spans="1:5" ht="15">
      <c r="A43">
        <v>13</v>
      </c>
      <c r="B43" t="s">
        <v>206</v>
      </c>
      <c r="C43">
        <v>401</v>
      </c>
      <c r="D43">
        <f t="shared" si="0"/>
        <v>0.7647058823529415</v>
      </c>
      <c r="E43">
        <f t="shared" si="1"/>
        <v>0.6094274242340906</v>
      </c>
    </row>
    <row r="44" spans="1:5" ht="15">
      <c r="A44">
        <v>12</v>
      </c>
      <c r="B44" t="s">
        <v>205</v>
      </c>
      <c r="C44">
        <v>404</v>
      </c>
      <c r="D44">
        <f t="shared" si="0"/>
        <v>0.7843137254901964</v>
      </c>
      <c r="E44">
        <f t="shared" si="1"/>
        <v>0.6316484241790881</v>
      </c>
    </row>
    <row r="45" spans="1:5" ht="15">
      <c r="A45">
        <v>11</v>
      </c>
      <c r="B45" t="s">
        <v>204</v>
      </c>
      <c r="C45">
        <v>407</v>
      </c>
      <c r="D45">
        <f t="shared" si="0"/>
        <v>0.8039215686274513</v>
      </c>
      <c r="E45">
        <f t="shared" si="1"/>
        <v>0.6540344315494198</v>
      </c>
    </row>
    <row r="46" spans="1:5" ht="15">
      <c r="A46">
        <v>10</v>
      </c>
      <c r="B46" t="s">
        <v>203</v>
      </c>
      <c r="C46">
        <v>433</v>
      </c>
      <c r="D46">
        <f t="shared" si="0"/>
        <v>0.8235294117647063</v>
      </c>
      <c r="E46">
        <f t="shared" si="1"/>
        <v>0.6778505032726473</v>
      </c>
    </row>
    <row r="47" spans="1:5" ht="15">
      <c r="A47">
        <v>9</v>
      </c>
      <c r="B47" t="s">
        <v>202</v>
      </c>
      <c r="C47">
        <v>444</v>
      </c>
      <c r="D47">
        <f t="shared" si="0"/>
        <v>0.8431372549019612</v>
      </c>
      <c r="E47">
        <f t="shared" si="1"/>
        <v>0.7022716022221</v>
      </c>
    </row>
    <row r="48" spans="1:5" ht="15">
      <c r="A48">
        <v>7</v>
      </c>
      <c r="B48" t="s">
        <v>200</v>
      </c>
      <c r="C48">
        <v>459</v>
      </c>
      <c r="D48">
        <f t="shared" si="0"/>
        <v>0.8627450980392162</v>
      </c>
      <c r="E48">
        <f t="shared" si="1"/>
        <v>0.7275177382982235</v>
      </c>
    </row>
    <row r="49" spans="1:5" ht="15">
      <c r="A49">
        <v>7</v>
      </c>
      <c r="B49" t="s">
        <v>201</v>
      </c>
      <c r="C49">
        <v>459</v>
      </c>
      <c r="D49">
        <f t="shared" si="0"/>
        <v>0.8823529411764711</v>
      </c>
      <c r="E49">
        <f t="shared" si="1"/>
        <v>0.752763874374347</v>
      </c>
    </row>
    <row r="50" spans="1:5" ht="15">
      <c r="A50">
        <v>6</v>
      </c>
      <c r="B50" t="s">
        <v>199</v>
      </c>
      <c r="C50">
        <v>478</v>
      </c>
      <c r="D50">
        <f t="shared" si="0"/>
        <v>0.9019607843137261</v>
      </c>
      <c r="E50">
        <f t="shared" si="1"/>
        <v>0.7790550574775866</v>
      </c>
    </row>
    <row r="51" spans="1:5" ht="15">
      <c r="A51">
        <v>5</v>
      </c>
      <c r="B51" t="s">
        <v>198</v>
      </c>
      <c r="C51">
        <v>496</v>
      </c>
      <c r="D51">
        <f t="shared" si="0"/>
        <v>0.921568627450981</v>
      </c>
      <c r="E51">
        <f t="shared" si="1"/>
        <v>0.8063362851328311</v>
      </c>
    </row>
    <row r="52" spans="1:5" ht="15">
      <c r="A52">
        <v>4</v>
      </c>
      <c r="B52" t="s">
        <v>197</v>
      </c>
      <c r="C52">
        <v>818</v>
      </c>
      <c r="D52">
        <f t="shared" si="0"/>
        <v>0.941176470588236</v>
      </c>
      <c r="E52">
        <f t="shared" si="1"/>
        <v>0.8513283097739399</v>
      </c>
    </row>
    <row r="53" spans="1:5" ht="15">
      <c r="A53">
        <v>3</v>
      </c>
      <c r="B53" t="s">
        <v>196</v>
      </c>
      <c r="C53">
        <v>865</v>
      </c>
      <c r="D53">
        <f t="shared" si="0"/>
        <v>0.9607843137254909</v>
      </c>
      <c r="E53">
        <f t="shared" si="1"/>
        <v>0.8989054507452836</v>
      </c>
    </row>
    <row r="54" spans="1:5" ht="15">
      <c r="A54">
        <v>2</v>
      </c>
      <c r="B54" t="s">
        <v>195</v>
      </c>
      <c r="C54">
        <v>917</v>
      </c>
      <c r="D54">
        <f t="shared" si="0"/>
        <v>0.9803921568627458</v>
      </c>
      <c r="E54">
        <f t="shared" si="1"/>
        <v>0.9493427204224191</v>
      </c>
    </row>
    <row r="55" spans="1:5" ht="15">
      <c r="A55">
        <v>1</v>
      </c>
      <c r="B55" t="s">
        <v>194</v>
      </c>
      <c r="C55">
        <v>921</v>
      </c>
      <c r="D55">
        <f t="shared" si="0"/>
        <v>1.0000000000000007</v>
      </c>
      <c r="E55">
        <f t="shared" si="1"/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Pfaff</dc:creator>
  <cp:keywords/>
  <dc:description/>
  <cp:lastModifiedBy>setup</cp:lastModifiedBy>
  <dcterms:created xsi:type="dcterms:W3CDTF">2017-04-24T17:28:59Z</dcterms:created>
  <dcterms:modified xsi:type="dcterms:W3CDTF">2017-04-25T16:20:53Z</dcterms:modified>
  <cp:category/>
  <cp:version/>
  <cp:contentType/>
  <cp:contentStatus/>
</cp:coreProperties>
</file>