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1425" yWindow="870" windowWidth="28800" windowHeight="15180" activeTab="0"/>
  </bookViews>
  <sheets>
    <sheet name="Sheet1" sheetId="1" r:id="rId1"/>
  </sheets>
  <definedNames>
    <definedName name="solver_adj" localSheetId="0" hidden="1">'Sheet1'!$H$6:$H$8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'Sheet1'!$H$6</definedName>
    <definedName name="solver_lhs2" localSheetId="0" hidden="1">'Sheet1'!$H$6</definedName>
    <definedName name="solver_lhs3" localSheetId="0" hidden="1">'Sheet1'!$H$7</definedName>
    <definedName name="solver_lhs4" localSheetId="0" hidden="1">'Sheet1'!$H$8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'Sheet1'!$L$7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240000000</definedName>
    <definedName name="solver_rhs2" localSheetId="0" hidden="1">200000000</definedName>
    <definedName name="solver_rhs3" localSheetId="0" hidden="1">1983</definedName>
    <definedName name="solver_rhs4" localSheetId="0" hidden="1">35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/>
</workbook>
</file>

<file path=xl/sharedStrings.xml><?xml version="1.0" encoding="utf-8"?>
<sst xmlns="http://schemas.openxmlformats.org/spreadsheetml/2006/main" count="21" uniqueCount="21">
  <si>
    <t>Q</t>
  </si>
  <si>
    <t>µ</t>
  </si>
  <si>
    <t>σ</t>
  </si>
  <si>
    <t>Math Horizons, Sept 2005, pg 18, Mathematics and Oil: Do They Mix</t>
  </si>
  <si>
    <t>Sum Error to 1955</t>
  </si>
  <si>
    <t>Data to 1955</t>
  </si>
  <si>
    <r>
      <t xml:space="preserve">Estimated Value Using Normal Model with Q,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 xml:space="preserve">, 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. Using data to 1955.</t>
    </r>
  </si>
  <si>
    <t>Normal Model (to 1955) Square Error</t>
  </si>
  <si>
    <t>U.S. Crude Oil Production (Including Lease Condensate), Thousand Barrels per Day</t>
  </si>
  <si>
    <t>Data from EIA</t>
  </si>
  <si>
    <t>https://www.eia.gov/dnav/pet/hist/LeafHandler.ashx?n=PET&amp;s=MCRFPUS2&amp;f=A</t>
  </si>
  <si>
    <t>U.S Tight Oil Production, Thousand Barrels per Day</t>
  </si>
  <si>
    <t>Yearly Production - Tight oil, thousand barrels</t>
  </si>
  <si>
    <t>https://www.eia.gov/petroleum/data.cfm#crude</t>
  </si>
  <si>
    <t>Year</t>
  </si>
  <si>
    <t>Tight oil from (Tight Oil Productino estimates by play)</t>
  </si>
  <si>
    <t>Data through2022</t>
  </si>
  <si>
    <t>Normal Model (through 2022) Square Error</t>
  </si>
  <si>
    <r>
      <t xml:space="preserve">Estimated Value Using Normal Model with Q,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 xml:space="preserve">, 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. Using data through 2022.</t>
    </r>
  </si>
  <si>
    <t>Sum Error to 2022</t>
  </si>
  <si>
    <t>Tight Oil, Thousand barrels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</si>
</sst>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indexed="12"/>
      <name val="Arial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/>
    <xf numFmtId="0" fontId="5" fillId="0" borderId="0" xfId="20" applyAlignment="1" applyProtection="1">
      <alignment/>
      <protection/>
    </xf>
    <xf numFmtId="0" fontId="1" fillId="0" borderId="0" xfId="2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Hyperlink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u="none" baseline="0">
                <a:latin typeface="Calibri"/>
                <a:ea typeface="Calibri"/>
                <a:cs typeface="Calibri"/>
              </a:rPr>
              <a:t>Yearly U.S. Oil Production to 1955</a:t>
            </a:r>
          </a:p>
        </c:rich>
      </c:tx>
      <c:layout>
        <c:manualLayout>
          <c:xMode val="edge"/>
          <c:yMode val="edge"/>
          <c:x val="0.3665"/>
          <c:y val="0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 to 1955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Sheet1!$A$10:$A$105</c:f>
              <c:numCache/>
            </c:numRef>
          </c:xVal>
          <c:yVal>
            <c:numRef>
              <c:f>Sheet1!$E$10:$E$105</c:f>
              <c:numCache/>
            </c:numRef>
          </c:yVal>
          <c:smooth val="0"/>
        </c:ser>
        <c:ser>
          <c:idx val="1"/>
          <c:order val="1"/>
          <c:tx>
            <c:v>Model through 2007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Sheet1!$A$10:$A$157</c:f>
              <c:numCache/>
            </c:numRef>
          </c:xVal>
          <c:yVal>
            <c:numRef>
              <c:f>Sheet1!$F$10:$F$157</c:f>
              <c:numCache/>
            </c:numRef>
          </c:yVal>
          <c:smooth val="0"/>
        </c:ser>
        <c:axId val="64532191"/>
        <c:axId val="7960752"/>
      </c:scatterChart>
      <c:valAx>
        <c:axId val="6453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Year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crossAx val="7960752"/>
        <c:crosses val="autoZero"/>
        <c:crossBetween val="midCat"/>
        <c:dispUnits/>
      </c:valAx>
      <c:valAx>
        <c:axId val="7960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u="none" baseline="0">
                    <a:latin typeface="Calibri"/>
                    <a:ea typeface="Calibri"/>
                    <a:cs typeface="Calibri"/>
                  </a:rPr>
                  <a:t>Thousdands of 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6453219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u="none" baseline="0">
                <a:latin typeface="Calibri"/>
                <a:ea typeface="Calibri"/>
                <a:cs typeface="Calibri"/>
              </a:rPr>
              <a:t>Yearly U.S. Oil Production less Tight Oil through 2022</a:t>
            </a:r>
          </a:p>
        </c:rich>
      </c:tx>
      <c:layout>
        <c:manualLayout>
          <c:xMode val="edge"/>
          <c:yMode val="edge"/>
          <c:x val="0.169"/>
          <c:y val="0.0135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Sheet1!$A$10:$A$172</c:f>
              <c:numCache/>
            </c:numRef>
          </c:xVal>
          <c:yVal>
            <c:numRef>
              <c:f>Sheet1!$E$10:$E$172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Sheet1!$A$10:$A$172</c:f>
              <c:numCache/>
            </c:numRef>
          </c:xVal>
          <c:yVal>
            <c:numRef>
              <c:f>Sheet1!$H$10:$H$172</c:f>
              <c:numCache/>
            </c:numRef>
          </c:yVal>
          <c:smooth val="0"/>
        </c:ser>
        <c:axId val="54532529"/>
        <c:axId val="54848226"/>
      </c:scatterChart>
      <c:valAx>
        <c:axId val="54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year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46725"/>
              <c:y val="0.9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crossAx val="54848226"/>
        <c:crosses val="autoZero"/>
        <c:crossBetween val="midCat"/>
        <c:dispUnits/>
      </c:valAx>
      <c:valAx>
        <c:axId val="5484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u="none" baseline="0">
                    <a:latin typeface="Calibri"/>
                    <a:ea typeface="Calibri"/>
                    <a:cs typeface="Calibri"/>
                  </a:rPr>
                  <a:t>thousand barrels</a:t>
                </a:r>
              </a:p>
            </c:rich>
          </c:tx>
          <c:layout>
            <c:manualLayout>
              <c:xMode val="edge"/>
              <c:yMode val="edge"/>
              <c:x val="0.02075"/>
              <c:y val="0.37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5453252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U.S. Tight Oil Production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Sheet1!$A$150:$A$172</c:f>
              <c:numCache/>
            </c:numRef>
          </c:xVal>
          <c:yVal>
            <c:numRef>
              <c:f>Sheet1!$D$150:$D$172</c:f>
              <c:numCache/>
            </c:numRef>
          </c:yVal>
          <c:smooth val="0"/>
        </c:ser>
        <c:axId val="3208515"/>
        <c:axId val="22999508"/>
      </c:scatterChart>
      <c:valAx>
        <c:axId val="32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999508"/>
        <c:crosses val="autoZero"/>
        <c:crossBetween val="midCat"/>
        <c:dispUnits/>
      </c:valAx>
      <c:valAx>
        <c:axId val="2299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thousand 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085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8</xdr:row>
      <xdr:rowOff>76200</xdr:rowOff>
    </xdr:from>
    <xdr:to>
      <xdr:col>31</xdr:col>
      <xdr:colOff>152400</xdr:colOff>
      <xdr:row>34</xdr:row>
      <xdr:rowOff>19050</xdr:rowOff>
    </xdr:to>
    <xdr:graphicFrame macro="">
      <xdr:nvGraphicFramePr>
        <xdr:cNvPr id="7" name="Chart 6"/>
        <xdr:cNvGraphicFramePr/>
      </xdr:nvGraphicFramePr>
      <xdr:xfrm>
        <a:off x="18421350" y="1600200"/>
        <a:ext cx="68484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8</xdr:row>
      <xdr:rowOff>200025</xdr:rowOff>
    </xdr:from>
    <xdr:to>
      <xdr:col>19</xdr:col>
      <xdr:colOff>390525</xdr:colOff>
      <xdr:row>32</xdr:row>
      <xdr:rowOff>180975</xdr:rowOff>
    </xdr:to>
    <xdr:graphicFrame macro="">
      <xdr:nvGraphicFramePr>
        <xdr:cNvPr id="8" name="Chart 7"/>
        <xdr:cNvGraphicFramePr/>
      </xdr:nvGraphicFramePr>
      <xdr:xfrm>
        <a:off x="11087100" y="1724025"/>
        <a:ext cx="7105650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41</xdr:row>
      <xdr:rowOff>95250</xdr:rowOff>
    </xdr:from>
    <xdr:to>
      <xdr:col>19</xdr:col>
      <xdr:colOff>180975</xdr:colOff>
      <xdr:row>60</xdr:row>
      <xdr:rowOff>190500</xdr:rowOff>
    </xdr:to>
    <xdr:graphicFrame macro="">
      <xdr:nvGraphicFramePr>
        <xdr:cNvPr id="2" name="Chart 1"/>
        <xdr:cNvGraphicFramePr/>
      </xdr:nvGraphicFramePr>
      <xdr:xfrm>
        <a:off x="11268075" y="8686800"/>
        <a:ext cx="67151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<Relationships xmlns="http://schemas.openxmlformats.org/package/2006/relationships"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right" visibility="0" width="49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4AB1CE6-6A49-45CB-89C9-0B2E7BA6B2B7}">
  <we:reference id="1e10eb66-9ba2-46e3-84ee-57e2a49831f0" version="3.0.0.1" store="EXCatalog" storeType="EXCatalog"/>
  <we:alternateReferences>
    <we:reference id="WA104100404" version="3.0.0.1" store="en-US" storeType="OMEX"/>
  </we:alternateReferences>
  <we:properties>
    <we:property name="UniqueID" value="&quot;2023341680622902425&quot;"/>
    <we:property name="OxI7" value="&quot;&quot;"/>
    <we:property name="Jxg0UERbTyIaLA==" value="&quot;UDx1Aw==&quot;"/>
    <we:property name="Jxg0UERbTyAZPnQhCQ==" value="&quot;Rg==&quot;"/>
    <we:property name="Jxg0UERbTzsZNFApBQQ/Bw==" value="&quot;UDd1AwpOKUlA&quot;"/>
    <we:property name="Jxg0UERbTzsZNFApBQQ/B0E=" value="&quot;&quot;"/>
    <we:property name="Jxg0UERbTx4XKk8tFTc/Ghc=" value="&quot;RA==&quot;"/>
    <we:property name="Jxg0UERbTx4XKk8tFTcqBhU=" value="&quot;RF5hBQBaXlw=&quot;"/>
    <we:property name="Jxg0UERbTx4XKk8tFTc5Ahc=" value="&quot;RF5hBQBb&quot;"/>
    <we:property name="Jxg0UERbTx4XKk8tFTc/BwQ=" value="&quot;RQ==&quot;"/>
    <we:property name="Jxg0UERbTx4XKk8tFTc0AwQ=" value="&quot;RQ==&quot;"/>
    <we:property name="Jxg0UERbTx4XKk8tFTcpFxw=" value="&quot;RA==&quot;"/>
    <we:property name="Jxg0UERbTx4XKk8tFTc3Bxw=" value="&quot;RA==&quot;"/>
    <we:property name="Jxg0UERbTx4XKk8tFTcuGQM=" value="&quot;RA==&quot;"/>
    <we:property name="Jxg0UERbTx4XKk8tFTcoFgY=" value="&quot;RQ==&quot;"/>
    <we:property name="Jxg0UERbTx4XKk8tFTcpBwo=" value="&quot;RA==&quot;"/>
    <we:property name="Jxg0UERbTx4XKk8tFTcoBxQ=" value="&quot;&quot;"/>
    <we:property name="Jxg0UERbTx4XKk8tFTcxHQY=" value="&quot;&quot;"/>
    <we:property name="Jxg0UERbTx4XKk8tFTcuGxw=" value="&quot;RA==&quot;"/>
    <we:property name="Jxg0UERbTx4XKk8tFTcoGAg=" value="&quot;RA==&quot;"/>
  </we:properties>
  <we:bindings>
    <we:binding id="refEdit" type="matrix" appref="{7428933D-A0E0-40AF-98EC-95913E4B366D}"/>
    <we:binding id="Worker" type="matrix" appref="{23A62585-3F13-4F1F-AE90-AB2542460963}"/>
    <we:binding id="Var$H$6:$H$8" type="matrix" appref="{F3B5EC55-CB11-428B-A57B-FDB351949C83}"/>
    <we:binding id="Obj" type="matrix" appref="{E34AACEC-F4A4-4991-BA34-E7718DB25636}"/>
    <we:binding id="Var$G$6:$G$8" type="matrix" appref="{52C9C788-2BE2-4CFF-A790-05476FB57C7D}"/>
  </we:bindings>
  <we:snapshot xmlns:r="http://schemas.openxmlformats.org/officeDocument/2006/relationships"/>
</we:webextension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ia.gov/dnav/pet/hist/LeafHandler.ashx?n=PET&amp;s=MCRFPUS2&amp;f=A" TargetMode="External" /><Relationship Id="rId2" Type="http://schemas.openxmlformats.org/officeDocument/2006/relationships/hyperlink" Target="https://www.eia.gov/petroleum/data.cfm#cru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"/>
  <sheetViews>
    <sheetView tabSelected="1" zoomScale="85" zoomScaleNormal="85" workbookViewId="0" topLeftCell="A5">
      <selection activeCell="H10" sqref="H10:H172"/>
    </sheetView>
  </sheetViews>
  <sheetFormatPr defaultColWidth="9.140625" defaultRowHeight="15"/>
  <cols>
    <col min="1" max="1" width="13.57421875" style="0" customWidth="1"/>
    <col min="2" max="4" width="19.28125" style="0" customWidth="1"/>
    <col min="5" max="5" width="12.7109375" style="0" customWidth="1"/>
    <col min="6" max="6" width="19.57421875" style="0" customWidth="1"/>
    <col min="7" max="7" width="16.57421875" style="0" customWidth="1"/>
    <col min="8" max="8" width="20.57421875" style="0" customWidth="1"/>
    <col min="9" max="9" width="16.57421875" style="0" customWidth="1"/>
    <col min="10" max="10" width="10.00390625" style="0" bestFit="1" customWidth="1"/>
    <col min="11" max="11" width="18.7109375" style="0" customWidth="1"/>
    <col min="12" max="12" width="16.8515625" style="0" customWidth="1"/>
  </cols>
  <sheetData>
    <row r="1" ht="15">
      <c r="A1" t="s">
        <v>3</v>
      </c>
    </row>
    <row r="2" spans="1:4" ht="15">
      <c r="A2" t="s">
        <v>9</v>
      </c>
      <c r="B2" s="4" t="s">
        <v>10</v>
      </c>
      <c r="C2" s="4"/>
      <c r="D2" s="4"/>
    </row>
    <row r="3" spans="1:4" ht="15">
      <c r="A3" t="s">
        <v>15</v>
      </c>
      <c r="D3" s="4" t="s">
        <v>13</v>
      </c>
    </row>
    <row r="4" ht="15">
      <c r="A4" s="4"/>
    </row>
    <row r="5" spans="7:8" ht="15">
      <c r="G5" t="s">
        <v>5</v>
      </c>
      <c r="H5" t="s">
        <v>16</v>
      </c>
    </row>
    <row r="6" spans="6:12" ht="15">
      <c r="F6" t="s">
        <v>0</v>
      </c>
      <c r="G6">
        <v>200009455.60392195</v>
      </c>
      <c r="H6">
        <v>210019119.28033906</v>
      </c>
      <c r="K6" t="s">
        <v>4</v>
      </c>
      <c r="L6">
        <f>SUM(G10:G105)</f>
        <v>418372341491.5987</v>
      </c>
    </row>
    <row r="7" spans="6:12" ht="15">
      <c r="F7" s="2" t="s">
        <v>1</v>
      </c>
      <c r="G7">
        <v>1972.91505608552</v>
      </c>
      <c r="H7">
        <v>1976.1678805319743</v>
      </c>
      <c r="K7" t="s">
        <v>19</v>
      </c>
      <c r="L7">
        <f>SUM(I10:I169)</f>
        <v>5529929810451.031</v>
      </c>
    </row>
    <row r="8" spans="6:8" ht="15">
      <c r="F8" s="2" t="s">
        <v>2</v>
      </c>
      <c r="G8">
        <v>27.164477911317046</v>
      </c>
      <c r="H8">
        <v>26.888304023088686</v>
      </c>
    </row>
    <row r="9" spans="1:9" ht="76.5">
      <c r="A9" s="1" t="s">
        <v>14</v>
      </c>
      <c r="B9" s="1" t="s">
        <v>8</v>
      </c>
      <c r="C9" s="1" t="s">
        <v>11</v>
      </c>
      <c r="D9" s="1" t="s">
        <v>20</v>
      </c>
      <c r="E9" s="1" t="s">
        <v>12</v>
      </c>
      <c r="F9" s="1" t="s">
        <v>6</v>
      </c>
      <c r="G9" s="1" t="s">
        <v>7</v>
      </c>
      <c r="H9" s="1" t="s">
        <v>18</v>
      </c>
      <c r="I9" s="1" t="s">
        <v>17</v>
      </c>
    </row>
    <row r="10" spans="1:9" ht="15">
      <c r="A10" s="3">
        <f aca="true" t="shared" si="0" ref="A10:A16">A11-1</f>
        <v>1860</v>
      </c>
      <c r="B10">
        <v>1</v>
      </c>
      <c r="E10">
        <f aca="true" t="shared" si="1" ref="E10:E41">B10*365</f>
        <v>365</v>
      </c>
      <c r="F10">
        <f aca="true" t="shared" si="2" ref="F10:F41">($G$6/($G$8*SQRT(2*PI())))*EXP(-((A10-$G$7)^2)/(2*$G$8^2))</f>
        <v>520.0250732242276</v>
      </c>
      <c r="G10">
        <f aca="true" t="shared" si="3" ref="G10:G49">(E10-F10)^2</f>
        <v>24032.77332817714</v>
      </c>
      <c r="H10">
        <f aca="true" t="shared" si="4" ref="H10:H41">($H$6/($H$8*SQRT(2*PI())))*EXP(-((A10-$H$7)^2)/(2*$H$8^2))</f>
        <v>275.67070670163355</v>
      </c>
      <c r="I10">
        <f>(E10-H10)^2</f>
        <v>7979.722641185577</v>
      </c>
    </row>
    <row r="11" spans="1:9" ht="15">
      <c r="A11" s="3">
        <f t="shared" si="0"/>
        <v>1861</v>
      </c>
      <c r="B11">
        <v>6</v>
      </c>
      <c r="E11">
        <f t="shared" si="1"/>
        <v>2190</v>
      </c>
      <c r="F11">
        <f t="shared" si="2"/>
        <v>605.6000387175427</v>
      </c>
      <c r="G11">
        <f t="shared" si="3"/>
        <v>2510323.237311852</v>
      </c>
      <c r="H11">
        <f t="shared" si="4"/>
        <v>323.4985161293134</v>
      </c>
      <c r="I11">
        <f aca="true" t="shared" si="5" ref="I11:I74">(E11-H11)^2</f>
        <v>3483827.789291475</v>
      </c>
    </row>
    <row r="12" spans="1:9" ht="15">
      <c r="A12" s="3">
        <f t="shared" si="0"/>
        <v>1862</v>
      </c>
      <c r="B12">
        <v>8</v>
      </c>
      <c r="E12">
        <f t="shared" si="1"/>
        <v>2920</v>
      </c>
      <c r="F12">
        <f t="shared" si="2"/>
        <v>704.302057473986</v>
      </c>
      <c r="G12">
        <f t="shared" si="3"/>
        <v>4909317.372514012</v>
      </c>
      <c r="H12">
        <f t="shared" si="4"/>
        <v>379.0995478524424</v>
      </c>
      <c r="I12">
        <f t="shared" si="5"/>
        <v>6456175.107723663</v>
      </c>
    </row>
    <row r="13" spans="1:9" ht="15">
      <c r="A13" s="3">
        <f t="shared" si="0"/>
        <v>1863</v>
      </c>
      <c r="B13">
        <v>7</v>
      </c>
      <c r="E13">
        <f t="shared" si="1"/>
        <v>2555</v>
      </c>
      <c r="F13">
        <f t="shared" si="2"/>
        <v>817.9814827618854</v>
      </c>
      <c r="G13">
        <f t="shared" si="3"/>
        <v>3017233.329228098</v>
      </c>
      <c r="H13">
        <f t="shared" si="4"/>
        <v>443.6429047475754</v>
      </c>
      <c r="I13">
        <f t="shared" si="5"/>
        <v>4457828.7836727565</v>
      </c>
    </row>
    <row r="14" spans="1:9" ht="15">
      <c r="A14" s="3">
        <f t="shared" si="0"/>
        <v>1864</v>
      </c>
      <c r="B14">
        <v>6</v>
      </c>
      <c r="E14">
        <f t="shared" si="1"/>
        <v>2190</v>
      </c>
      <c r="F14">
        <f t="shared" si="2"/>
        <v>948.7230232491688</v>
      </c>
      <c r="G14">
        <f t="shared" si="3"/>
        <v>1540768.5330116835</v>
      </c>
      <c r="H14">
        <f t="shared" si="4"/>
        <v>518.4574435644702</v>
      </c>
      <c r="I14">
        <f t="shared" si="5"/>
        <v>2794054.5179750263</v>
      </c>
    </row>
    <row r="15" spans="1:9" ht="15">
      <c r="A15" s="3">
        <f t="shared" si="0"/>
        <v>1865</v>
      </c>
      <c r="B15">
        <v>7</v>
      </c>
      <c r="E15">
        <f t="shared" si="1"/>
        <v>2555</v>
      </c>
      <c r="F15">
        <f t="shared" si="2"/>
        <v>1098.8713741675508</v>
      </c>
      <c r="G15">
        <f t="shared" si="3"/>
        <v>2120310.574968697</v>
      </c>
      <c r="H15">
        <f t="shared" si="4"/>
        <v>605.0510071542416</v>
      </c>
      <c r="I15">
        <f t="shared" si="5"/>
        <v>3802301.0747001874</v>
      </c>
    </row>
    <row r="16" spans="1:9" ht="15">
      <c r="A16" s="3">
        <f t="shared" si="0"/>
        <v>1866</v>
      </c>
      <c r="B16">
        <v>10</v>
      </c>
      <c r="E16">
        <f t="shared" si="1"/>
        <v>3650</v>
      </c>
      <c r="F16">
        <f t="shared" si="2"/>
        <v>1271.0590656941658</v>
      </c>
      <c r="G16">
        <f t="shared" si="3"/>
        <v>5659359.968915915</v>
      </c>
      <c r="H16">
        <f t="shared" si="4"/>
        <v>705.1315752677016</v>
      </c>
      <c r="I16">
        <f t="shared" si="5"/>
        <v>8672250.03898529</v>
      </c>
    </row>
    <row r="17" spans="1:9" ht="15">
      <c r="A17" s="3">
        <f aca="true" t="shared" si="6" ref="A17:A26">A18-1</f>
        <v>1867</v>
      </c>
      <c r="B17">
        <v>9</v>
      </c>
      <c r="E17">
        <f t="shared" si="1"/>
        <v>3285</v>
      </c>
      <c r="F17">
        <f t="shared" si="2"/>
        <v>1468.2366389635067</v>
      </c>
      <c r="G17">
        <f t="shared" si="3"/>
        <v>3300629.1100046155</v>
      </c>
      <c r="H17">
        <f t="shared" si="4"/>
        <v>820.630467572617</v>
      </c>
      <c r="I17">
        <f t="shared" si="5"/>
        <v>6073117.192356359</v>
      </c>
    </row>
    <row r="18" spans="1:9" ht="15">
      <c r="A18" s="3">
        <f t="shared" si="6"/>
        <v>1868</v>
      </c>
      <c r="B18">
        <v>10</v>
      </c>
      <c r="E18">
        <f t="shared" si="1"/>
        <v>3650</v>
      </c>
      <c r="F18">
        <f t="shared" si="2"/>
        <v>1693.7052539170875</v>
      </c>
      <c r="G18">
        <f t="shared" si="3"/>
        <v>3827089.1335516074</v>
      </c>
      <c r="H18">
        <f t="shared" si="4"/>
        <v>953.7277334935557</v>
      </c>
      <c r="I18">
        <f t="shared" si="5"/>
        <v>7269884.135131799</v>
      </c>
    </row>
    <row r="19" spans="1:9" ht="15">
      <c r="A19" s="3">
        <f t="shared" si="6"/>
        <v>1869</v>
      </c>
      <c r="B19">
        <v>12</v>
      </c>
      <c r="E19">
        <f t="shared" si="1"/>
        <v>4380</v>
      </c>
      <c r="F19">
        <f t="shared" si="2"/>
        <v>1951.1518247969586</v>
      </c>
      <c r="G19">
        <f t="shared" si="3"/>
        <v>5899303.458187142</v>
      </c>
      <c r="H19">
        <f t="shared" si="4"/>
        <v>1106.8798629848993</v>
      </c>
      <c r="I19">
        <f t="shared" si="5"/>
        <v>10713315.431333752</v>
      </c>
    </row>
    <row r="20" spans="1:9" ht="15">
      <c r="A20" s="3">
        <f t="shared" si="6"/>
        <v>1870</v>
      </c>
      <c r="B20">
        <v>14</v>
      </c>
      <c r="E20">
        <f t="shared" si="1"/>
        <v>5110</v>
      </c>
      <c r="F20">
        <f t="shared" si="2"/>
        <v>2244.6867682570405</v>
      </c>
      <c r="G20">
        <f t="shared" si="3"/>
        <v>8210019.916001283</v>
      </c>
      <c r="H20">
        <f t="shared" si="4"/>
        <v>1282.849950172774</v>
      </c>
      <c r="I20">
        <f t="shared" si="5"/>
        <v>14647077.503892541</v>
      </c>
    </row>
    <row r="21" spans="1:9" ht="15">
      <c r="A21" s="3">
        <f t="shared" si="6"/>
        <v>1871</v>
      </c>
      <c r="B21">
        <v>14</v>
      </c>
      <c r="E21">
        <f t="shared" si="1"/>
        <v>5110</v>
      </c>
      <c r="F21">
        <f t="shared" si="2"/>
        <v>2578.8844355661377</v>
      </c>
      <c r="G21">
        <f t="shared" si="3"/>
        <v>6406546.000519349</v>
      </c>
      <c r="H21">
        <f t="shared" si="4"/>
        <v>1484.7404376976062</v>
      </c>
      <c r="I21">
        <f t="shared" si="5"/>
        <v>13142506.894064942</v>
      </c>
    </row>
    <row r="22" spans="1:9" ht="15">
      <c r="A22" s="3">
        <f t="shared" si="6"/>
        <v>1872</v>
      </c>
      <c r="B22">
        <v>17</v>
      </c>
      <c r="E22">
        <f t="shared" si="1"/>
        <v>6205</v>
      </c>
      <c r="F22">
        <f t="shared" si="2"/>
        <v>2958.8262839741674</v>
      </c>
      <c r="G22">
        <f t="shared" si="3"/>
        <v>10537643.794616964</v>
      </c>
      <c r="H22">
        <f t="shared" si="4"/>
        <v>1716.0285632967882</v>
      </c>
      <c r="I22">
        <f t="shared" si="5"/>
        <v>20150864.5595373</v>
      </c>
    </row>
    <row r="23" spans="1:9" ht="15">
      <c r="A23" s="3">
        <f t="shared" si="6"/>
        <v>1873</v>
      </c>
      <c r="B23">
        <v>24</v>
      </c>
      <c r="E23">
        <f t="shared" si="1"/>
        <v>8760</v>
      </c>
      <c r="F23">
        <f t="shared" si="2"/>
        <v>3390.1468227796845</v>
      </c>
      <c r="G23">
        <f t="shared" si="3"/>
        <v>28835323.144903112</v>
      </c>
      <c r="H23">
        <f t="shared" si="4"/>
        <v>1980.6046214181151</v>
      </c>
      <c r="I23">
        <f t="shared" si="5"/>
        <v>45960201.69913742</v>
      </c>
    </row>
    <row r="24" spans="1:9" ht="15">
      <c r="A24" s="3">
        <f t="shared" si="6"/>
        <v>1874</v>
      </c>
      <c r="B24">
        <v>30</v>
      </c>
      <c r="E24">
        <f t="shared" si="1"/>
        <v>10950</v>
      </c>
      <c r="F24">
        <f t="shared" si="2"/>
        <v>3879.0823467551</v>
      </c>
      <c r="G24">
        <f t="shared" si="3"/>
        <v>49997876.45897037</v>
      </c>
      <c r="H24">
        <f t="shared" si="4"/>
        <v>2282.8131411741138</v>
      </c>
      <c r="I24">
        <f t="shared" si="5"/>
        <v>75120128.04580413</v>
      </c>
    </row>
    <row r="25" spans="1:9" ht="15">
      <c r="A25" s="3">
        <f t="shared" si="6"/>
        <v>1875</v>
      </c>
      <c r="B25">
        <v>33</v>
      </c>
      <c r="E25">
        <f t="shared" si="1"/>
        <v>12045</v>
      </c>
      <c r="F25">
        <f t="shared" si="2"/>
        <v>4432.522443153535</v>
      </c>
      <c r="G25">
        <f t="shared" si="3"/>
        <v>57949814.55349112</v>
      </c>
      <c r="H25">
        <f t="shared" si="4"/>
        <v>2627.497067457361</v>
      </c>
      <c r="I25">
        <f t="shared" si="5"/>
        <v>88689361.4844492</v>
      </c>
    </row>
    <row r="26" spans="1:9" ht="15">
      <c r="A26" s="3">
        <f t="shared" si="6"/>
        <v>1876</v>
      </c>
      <c r="B26">
        <v>25</v>
      </c>
      <c r="E26">
        <f t="shared" si="1"/>
        <v>9125</v>
      </c>
      <c r="F26">
        <f t="shared" si="2"/>
        <v>5058.06422835864</v>
      </c>
      <c r="G26">
        <f t="shared" si="3"/>
        <v>16539966.570656102</v>
      </c>
      <c r="H26">
        <f t="shared" si="4"/>
        <v>3020.0450142601007</v>
      </c>
      <c r="I26">
        <f t="shared" si="5"/>
        <v>37270475.37791046</v>
      </c>
    </row>
    <row r="27" spans="1:9" ht="15">
      <c r="A27" s="3">
        <f aca="true" t="shared" si="7" ref="A27:A34">A28-1</f>
        <v>1877</v>
      </c>
      <c r="B27">
        <v>37</v>
      </c>
      <c r="E27">
        <f t="shared" si="1"/>
        <v>13505</v>
      </c>
      <c r="F27">
        <f t="shared" si="2"/>
        <v>5764.069236192105</v>
      </c>
      <c r="G27">
        <f t="shared" si="3"/>
        <v>59922009.09006748</v>
      </c>
      <c r="H27">
        <f t="shared" si="4"/>
        <v>3466.4416379069467</v>
      </c>
      <c r="I27">
        <f t="shared" si="5"/>
        <v>100772653.98914838</v>
      </c>
    </row>
    <row r="28" spans="1:9" ht="15">
      <c r="A28" s="3">
        <f t="shared" si="7"/>
        <v>1878</v>
      </c>
      <c r="B28">
        <v>42</v>
      </c>
      <c r="E28">
        <f t="shared" si="1"/>
        <v>15330</v>
      </c>
      <c r="F28">
        <f t="shared" si="2"/>
        <v>6559.722841845389</v>
      </c>
      <c r="G28">
        <f t="shared" si="3"/>
        <v>76917761.43084852</v>
      </c>
      <c r="H28">
        <f t="shared" si="4"/>
        <v>3973.321152756646</v>
      </c>
      <c r="I28">
        <f t="shared" si="5"/>
        <v>128974154.43942465</v>
      </c>
    </row>
    <row r="29" spans="1:9" ht="15">
      <c r="A29" s="3">
        <f t="shared" si="7"/>
        <v>1879</v>
      </c>
      <c r="B29">
        <v>55</v>
      </c>
      <c r="E29">
        <f t="shared" si="1"/>
        <v>20075</v>
      </c>
      <c r="F29">
        <f t="shared" si="2"/>
        <v>7455.096063272992</v>
      </c>
      <c r="G29">
        <f t="shared" si="3"/>
        <v>159261975.37221786</v>
      </c>
      <c r="H29">
        <f t="shared" si="4"/>
        <v>4548.023982714487</v>
      </c>
      <c r="I29">
        <f t="shared" si="5"/>
        <v>241086984.2413595</v>
      </c>
    </row>
    <row r="30" spans="1:9" ht="15">
      <c r="A30" s="3">
        <f t="shared" si="7"/>
        <v>1880</v>
      </c>
      <c r="B30">
        <v>72</v>
      </c>
      <c r="E30">
        <f t="shared" si="1"/>
        <v>26280</v>
      </c>
      <c r="F30">
        <f t="shared" si="2"/>
        <v>8461.209535646121</v>
      </c>
      <c r="G30">
        <f t="shared" si="3"/>
        <v>317509293.6125487</v>
      </c>
      <c r="H30">
        <f t="shared" si="4"/>
        <v>5198.656508401306</v>
      </c>
      <c r="I30">
        <f t="shared" si="5"/>
        <v>444423043.41077065</v>
      </c>
    </row>
    <row r="31" spans="1:9" ht="15">
      <c r="A31" s="3">
        <f t="shared" si="7"/>
        <v>1881</v>
      </c>
      <c r="B31">
        <v>76</v>
      </c>
      <c r="E31">
        <f t="shared" si="1"/>
        <v>27740</v>
      </c>
      <c r="F31">
        <f t="shared" si="2"/>
        <v>9590.099404140656</v>
      </c>
      <c r="G31">
        <f t="shared" si="3"/>
        <v>329418891.63957536</v>
      </c>
      <c r="H31">
        <f t="shared" si="4"/>
        <v>5934.153831858468</v>
      </c>
      <c r="I31">
        <f t="shared" si="5"/>
        <v>475494927.1086527</v>
      </c>
    </row>
    <row r="32" spans="1:9" ht="15">
      <c r="A32" s="3">
        <f t="shared" si="7"/>
        <v>1882</v>
      </c>
      <c r="B32">
        <v>83</v>
      </c>
      <c r="E32">
        <f t="shared" si="1"/>
        <v>30295</v>
      </c>
      <c r="F32">
        <f t="shared" si="2"/>
        <v>10854.884826012196</v>
      </c>
      <c r="G32">
        <f t="shared" si="3"/>
        <v>377918077.9779109</v>
      </c>
      <c r="H32">
        <f t="shared" si="4"/>
        <v>6764.345438079912</v>
      </c>
      <c r="I32">
        <f t="shared" si="5"/>
        <v>553691704.1124107</v>
      </c>
    </row>
    <row r="33" spans="1:9" ht="15">
      <c r="A33" s="3">
        <f t="shared" si="7"/>
        <v>1883</v>
      </c>
      <c r="B33">
        <v>64</v>
      </c>
      <c r="E33">
        <f t="shared" si="1"/>
        <v>23360</v>
      </c>
      <c r="F33">
        <f t="shared" si="2"/>
        <v>12269.836714747895</v>
      </c>
      <c r="G33">
        <f t="shared" si="3"/>
        <v>122991721.69355376</v>
      </c>
      <c r="H33">
        <f t="shared" si="4"/>
        <v>7700.023585347384</v>
      </c>
      <c r="I33">
        <f t="shared" si="5"/>
        <v>245234861.3074762</v>
      </c>
    </row>
    <row r="34" spans="1:9" ht="15">
      <c r="A34" s="3">
        <f t="shared" si="7"/>
        <v>1884</v>
      </c>
      <c r="B34">
        <v>66</v>
      </c>
      <c r="E34">
        <f t="shared" si="1"/>
        <v>24090</v>
      </c>
      <c r="F34">
        <f t="shared" si="2"/>
        <v>13850.447297317245</v>
      </c>
      <c r="G34">
        <f t="shared" si="3"/>
        <v>104848439.55101772</v>
      </c>
      <c r="H34">
        <f t="shared" si="4"/>
        <v>8753.014204252928</v>
      </c>
      <c r="I34">
        <f t="shared" si="5"/>
        <v>235223133.29894745</v>
      </c>
    </row>
    <row r="35" spans="1:9" ht="15">
      <c r="A35" s="3">
        <f aca="true" t="shared" si="8" ref="A35:A42">A36-1</f>
        <v>1885</v>
      </c>
      <c r="B35">
        <v>60</v>
      </c>
      <c r="E35">
        <f t="shared" si="1"/>
        <v>21900</v>
      </c>
      <c r="F35">
        <f t="shared" si="2"/>
        <v>15613.499990486465</v>
      </c>
      <c r="G35">
        <f t="shared" si="3"/>
        <v>39520082.36961367</v>
      </c>
      <c r="H35">
        <f t="shared" si="4"/>
        <v>9936.250028437133</v>
      </c>
      <c r="I35">
        <f t="shared" si="5"/>
        <v>143131313.3820705</v>
      </c>
    </row>
    <row r="36" spans="1:9" ht="15">
      <c r="A36" s="3">
        <f t="shared" si="8"/>
        <v>1886</v>
      </c>
      <c r="B36">
        <v>77</v>
      </c>
      <c r="E36">
        <f t="shared" si="1"/>
        <v>28105</v>
      </c>
      <c r="F36">
        <f t="shared" si="2"/>
        <v>17577.139034223703</v>
      </c>
      <c r="G36">
        <f t="shared" si="3"/>
        <v>110835856.51471622</v>
      </c>
      <c r="H36">
        <f t="shared" si="4"/>
        <v>11263.845618537505</v>
      </c>
      <c r="I36">
        <f t="shared" si="5"/>
        <v>283624480.9002534</v>
      </c>
    </row>
    <row r="37" spans="1:9" ht="15">
      <c r="A37" s="3">
        <f t="shared" si="8"/>
        <v>1887</v>
      </c>
      <c r="B37">
        <v>77</v>
      </c>
      <c r="E37">
        <f t="shared" si="1"/>
        <v>28105</v>
      </c>
      <c r="F37">
        <f t="shared" si="2"/>
        <v>19760.938249905692</v>
      </c>
      <c r="G37">
        <f t="shared" si="3"/>
        <v>69623366.48938689</v>
      </c>
      <c r="H37">
        <f t="shared" si="4"/>
        <v>12751.173874794948</v>
      </c>
      <c r="I37">
        <f t="shared" si="5"/>
        <v>235739976.6830292</v>
      </c>
    </row>
    <row r="38" spans="1:9" ht="15">
      <c r="A38" s="3">
        <f t="shared" si="8"/>
        <v>1888</v>
      </c>
      <c r="B38">
        <v>75</v>
      </c>
      <c r="E38">
        <f t="shared" si="1"/>
        <v>27375</v>
      </c>
      <c r="F38">
        <f t="shared" si="2"/>
        <v>22185.968218943843</v>
      </c>
      <c r="G38">
        <f t="shared" si="3"/>
        <v>26926050.824810836</v>
      </c>
      <c r="H38">
        <f t="shared" si="4"/>
        <v>14414.94356346309</v>
      </c>
      <c r="I38">
        <f t="shared" si="5"/>
        <v>167963062.8382218</v>
      </c>
    </row>
    <row r="39" spans="1:9" ht="15">
      <c r="A39" s="3">
        <f t="shared" si="8"/>
        <v>1889</v>
      </c>
      <c r="B39">
        <v>96</v>
      </c>
      <c r="E39">
        <f t="shared" si="1"/>
        <v>35040</v>
      </c>
      <c r="F39">
        <f t="shared" si="2"/>
        <v>24874.86110428358</v>
      </c>
      <c r="G39">
        <f t="shared" si="3"/>
        <v>103330048.76920684</v>
      </c>
      <c r="H39">
        <f t="shared" si="4"/>
        <v>16273.277307958904</v>
      </c>
      <c r="I39">
        <f t="shared" si="5"/>
        <v>352189880.5999703</v>
      </c>
    </row>
    <row r="40" spans="1:9" ht="15">
      <c r="A40" s="3">
        <f t="shared" si="8"/>
        <v>1890</v>
      </c>
      <c r="B40">
        <v>126</v>
      </c>
      <c r="E40">
        <f t="shared" si="1"/>
        <v>45990</v>
      </c>
      <c r="F40">
        <f t="shared" si="2"/>
        <v>27851.872263806312</v>
      </c>
      <c r="G40">
        <f t="shared" si="3"/>
        <v>328991677.7744788</v>
      </c>
      <c r="H40">
        <f t="shared" si="4"/>
        <v>18345.789418041084</v>
      </c>
      <c r="I40">
        <f t="shared" si="5"/>
        <v>764202378.6996893</v>
      </c>
    </row>
    <row r="41" spans="1:9" ht="15">
      <c r="A41" s="3">
        <f t="shared" si="8"/>
        <v>1891</v>
      </c>
      <c r="B41">
        <v>149</v>
      </c>
      <c r="E41">
        <f t="shared" si="1"/>
        <v>54385</v>
      </c>
      <c r="F41">
        <f t="shared" si="2"/>
        <v>31142.937731892573</v>
      </c>
      <c r="G41">
        <f t="shared" si="3"/>
        <v>540193458.474583</v>
      </c>
      <c r="H41">
        <f t="shared" si="4"/>
        <v>20653.662849775643</v>
      </c>
      <c r="I41">
        <f t="shared" si="5"/>
        <v>1137803105.9421055</v>
      </c>
    </row>
    <row r="42" spans="1:9" ht="15">
      <c r="A42" s="3">
        <f t="shared" si="8"/>
        <v>1892</v>
      </c>
      <c r="B42">
        <v>138</v>
      </c>
      <c r="E42">
        <f aca="true" t="shared" si="9" ref="E42:E73">B42*365</f>
        <v>50370</v>
      </c>
      <c r="F42">
        <f aca="true" t="shared" si="10" ref="F42:F73">($G$6/($G$8*SQRT(2*PI())))*EXP(-((A42-$G$7)^2)/(2*$G$8^2))</f>
        <v>34775.726574309854</v>
      </c>
      <c r="G42">
        <f t="shared" si="3"/>
        <v>243181363.6751859</v>
      </c>
      <c r="H42">
        <f aca="true" t="shared" si="11" ref="H42:H73">($H$6/($H$8*SQRT(2*PI())))*EXP(-((A42-$H$7)^2)/(2*$H$8^2))</f>
        <v>23219.724506333565</v>
      </c>
      <c r="I42">
        <f t="shared" si="5"/>
        <v>737137459.3819842</v>
      </c>
    </row>
    <row r="43" spans="1:9" ht="15">
      <c r="A43" s="3">
        <f>A44-1</f>
        <v>1893</v>
      </c>
      <c r="B43">
        <v>133</v>
      </c>
      <c r="E43">
        <f t="shared" si="9"/>
        <v>48545</v>
      </c>
      <c r="F43">
        <f t="shared" si="10"/>
        <v>38779.68705328904</v>
      </c>
      <c r="G43">
        <f t="shared" si="3"/>
        <v>95361336.94720072</v>
      </c>
      <c r="H43">
        <f t="shared" si="11"/>
        <v>26068.518005572474</v>
      </c>
      <c r="I43">
        <f t="shared" si="5"/>
        <v>505192242.8458248</v>
      </c>
    </row>
    <row r="44" spans="1:9" ht="15">
      <c r="A44" s="3">
        <v>1894</v>
      </c>
      <c r="B44">
        <v>135</v>
      </c>
      <c r="E44">
        <f t="shared" si="9"/>
        <v>49275</v>
      </c>
      <c r="F44">
        <f t="shared" si="10"/>
        <v>43186.085475365384</v>
      </c>
      <c r="G44">
        <f t="shared" si="3"/>
        <v>37074880.08830639</v>
      </c>
      <c r="H44">
        <f t="shared" si="11"/>
        <v>29226.372955816005</v>
      </c>
      <c r="I44">
        <f t="shared" si="5"/>
        <v>401947446.3567859</v>
      </c>
    </row>
    <row r="45" spans="1:9" ht="15">
      <c r="A45" s="3">
        <v>1895</v>
      </c>
      <c r="B45">
        <v>145</v>
      </c>
      <c r="E45">
        <f t="shared" si="9"/>
        <v>52925</v>
      </c>
      <c r="F45">
        <f t="shared" si="10"/>
        <v>48028.03653558991</v>
      </c>
      <c r="G45">
        <f t="shared" si="3"/>
        <v>23980251.17176725</v>
      </c>
      <c r="H45">
        <f t="shared" si="11"/>
        <v>32721.469697320787</v>
      </c>
      <c r="I45">
        <f t="shared" si="5"/>
        <v>408182636.6912772</v>
      </c>
    </row>
    <row r="46" spans="1:9" ht="15">
      <c r="A46" s="3">
        <v>1896</v>
      </c>
      <c r="B46">
        <v>167</v>
      </c>
      <c r="E46">
        <f t="shared" si="9"/>
        <v>60955</v>
      </c>
      <c r="F46">
        <f t="shared" si="10"/>
        <v>53340.523919446954</v>
      </c>
      <c r="G46">
        <f t="shared" si="3"/>
        <v>57980245.98131447</v>
      </c>
      <c r="H46">
        <f t="shared" si="11"/>
        <v>36583.89838479404</v>
      </c>
      <c r="I46">
        <f t="shared" si="5"/>
        <v>593950593.9386946</v>
      </c>
    </row>
    <row r="47" spans="1:9" ht="15">
      <c r="A47" s="3">
        <v>1897</v>
      </c>
      <c r="B47">
        <v>166</v>
      </c>
      <c r="E47">
        <f t="shared" si="9"/>
        <v>60590</v>
      </c>
      <c r="F47">
        <f t="shared" si="10"/>
        <v>59160.409879688654</v>
      </c>
      <c r="G47">
        <f t="shared" si="3"/>
        <v>2043727.9120918096</v>
      </c>
      <c r="H47">
        <f t="shared" si="11"/>
        <v>40845.71120729821</v>
      </c>
      <c r="I47">
        <f t="shared" si="5"/>
        <v>389836939.9296094</v>
      </c>
    </row>
    <row r="48" spans="1:9" ht="15">
      <c r="A48" s="3">
        <v>1898</v>
      </c>
      <c r="B48">
        <v>152</v>
      </c>
      <c r="E48">
        <f t="shared" si="9"/>
        <v>55480</v>
      </c>
      <c r="F48">
        <f t="shared" si="10"/>
        <v>65526.43247082154</v>
      </c>
      <c r="G48">
        <f t="shared" si="3"/>
        <v>100930805.39077745</v>
      </c>
      <c r="H48">
        <f t="shared" si="11"/>
        <v>45540.96646737071</v>
      </c>
      <c r="I48">
        <f t="shared" si="5"/>
        <v>98784387.5627295</v>
      </c>
    </row>
    <row r="49" spans="1:9" ht="15">
      <c r="A49" s="3">
        <v>1899</v>
      </c>
      <c r="B49">
        <v>156</v>
      </c>
      <c r="E49">
        <f t="shared" si="9"/>
        <v>56940</v>
      </c>
      <c r="F49">
        <f t="shared" si="10"/>
        <v>72479.18910067706</v>
      </c>
      <c r="G49">
        <f t="shared" si="3"/>
        <v>241466397.90660074</v>
      </c>
      <c r="H49">
        <f t="shared" si="11"/>
        <v>50705.763172719715</v>
      </c>
      <c r="I49">
        <f t="shared" si="5"/>
        <v>38865708.81861775</v>
      </c>
    </row>
    <row r="50" spans="1:9" ht="15">
      <c r="A50" s="3">
        <v>1900</v>
      </c>
      <c r="B50" s="5">
        <v>174</v>
      </c>
      <c r="E50">
        <f t="shared" si="9"/>
        <v>63510</v>
      </c>
      <c r="F50">
        <f t="shared" si="10"/>
        <v>80061.10504791499</v>
      </c>
      <c r="G50">
        <f>(E50-F50)^2</f>
        <v>273939078.3071169</v>
      </c>
      <c r="H50">
        <f t="shared" si="11"/>
        <v>56378.264733049065</v>
      </c>
      <c r="I50">
        <f t="shared" si="5"/>
        <v>50861647.91787172</v>
      </c>
    </row>
    <row r="51" spans="1:9" ht="15">
      <c r="A51" s="3">
        <v>1901</v>
      </c>
      <c r="B51" s="5">
        <v>190</v>
      </c>
      <c r="E51">
        <f t="shared" si="9"/>
        <v>69350</v>
      </c>
      <c r="F51">
        <f t="shared" si="10"/>
        <v>88316.38559797533</v>
      </c>
      <c r="G51">
        <f aca="true" t="shared" si="12" ref="G51:G114">(E51-F51)^2</f>
        <v>359723782.6510859</v>
      </c>
      <c r="H51">
        <f t="shared" si="11"/>
        <v>62598.71030311074</v>
      </c>
      <c r="I51">
        <f t="shared" si="5"/>
        <v>45579912.571323074</v>
      </c>
    </row>
    <row r="52" spans="1:9" ht="15">
      <c r="A52" s="3">
        <v>1902</v>
      </c>
      <c r="B52" s="5">
        <v>243</v>
      </c>
      <c r="E52">
        <f t="shared" si="9"/>
        <v>88695</v>
      </c>
      <c r="F52">
        <f t="shared" si="10"/>
        <v>97290.95046940578</v>
      </c>
      <c r="G52">
        <f t="shared" si="12"/>
        <v>73890364.47247751</v>
      </c>
      <c r="H52">
        <f t="shared" si="11"/>
        <v>69409.41227274036</v>
      </c>
      <c r="I52">
        <f t="shared" si="5"/>
        <v>371933893.9858277</v>
      </c>
    </row>
    <row r="53" spans="1:9" ht="15">
      <c r="A53" s="3">
        <v>1903</v>
      </c>
      <c r="B53" s="5">
        <v>275</v>
      </c>
      <c r="E53">
        <f t="shared" si="9"/>
        <v>100375</v>
      </c>
      <c r="F53">
        <f t="shared" si="10"/>
        <v>107032.34923908029</v>
      </c>
      <c r="G53">
        <f t="shared" si="12"/>
        <v>44320298.89108286</v>
      </c>
      <c r="H53">
        <f t="shared" si="11"/>
        <v>76854.7383771962</v>
      </c>
      <c r="I53">
        <f t="shared" si="5"/>
        <v>553202706.805137</v>
      </c>
    </row>
    <row r="54" spans="1:9" ht="15">
      <c r="A54" s="3">
        <v>1904</v>
      </c>
      <c r="B54" s="5">
        <v>320</v>
      </c>
      <c r="E54">
        <f t="shared" si="9"/>
        <v>116800</v>
      </c>
      <c r="F54">
        <f t="shared" si="10"/>
        <v>117589.65652993074</v>
      </c>
      <c r="G54">
        <f t="shared" si="12"/>
        <v>623557.4352622583</v>
      </c>
      <c r="H54">
        <f t="shared" si="11"/>
        <v>84981.0768884045</v>
      </c>
      <c r="I54">
        <f t="shared" si="5"/>
        <v>1012443867.9816265</v>
      </c>
    </row>
    <row r="55" spans="1:9" ht="15">
      <c r="A55" s="3">
        <v>1905</v>
      </c>
      <c r="B55" s="5">
        <v>369</v>
      </c>
      <c r="E55">
        <f t="shared" si="9"/>
        <v>134685</v>
      </c>
      <c r="F55">
        <f t="shared" si="10"/>
        <v>129013.34579965172</v>
      </c>
      <c r="G55">
        <f t="shared" si="12"/>
        <v>32167661.368328236</v>
      </c>
      <c r="H55">
        <f t="shared" si="11"/>
        <v>93836.783351519</v>
      </c>
      <c r="I55">
        <f t="shared" si="5"/>
        <v>1668576803.3612404</v>
      </c>
    </row>
    <row r="56" spans="1:9" ht="15">
      <c r="A56" s="3">
        <v>1906</v>
      </c>
      <c r="B56" s="5">
        <v>347</v>
      </c>
      <c r="E56">
        <f t="shared" si="9"/>
        <v>126655</v>
      </c>
      <c r="F56">
        <f t="shared" si="10"/>
        <v>141355.1406644715</v>
      </c>
      <c r="G56">
        <f t="shared" si="12"/>
        <v>216094135.55524823</v>
      </c>
      <c r="H56">
        <f t="shared" si="11"/>
        <v>103472.1073532821</v>
      </c>
      <c r="I56">
        <f t="shared" si="5"/>
        <v>537446511.4692467</v>
      </c>
    </row>
    <row r="57" spans="1:9" ht="15">
      <c r="A57" s="3">
        <v>1907</v>
      </c>
      <c r="B57" s="5">
        <v>455</v>
      </c>
      <c r="E57">
        <f t="shared" si="9"/>
        <v>166075</v>
      </c>
      <c r="F57">
        <f t="shared" si="10"/>
        <v>154667.84280938207</v>
      </c>
      <c r="G57">
        <f t="shared" si="12"/>
        <v>130123235.17146637</v>
      </c>
      <c r="H57">
        <f t="shared" si="11"/>
        <v>113939.09785071835</v>
      </c>
      <c r="I57">
        <f t="shared" si="5"/>
        <v>2718152292.9194713</v>
      </c>
    </row>
    <row r="58" spans="1:9" ht="15">
      <c r="A58" s="3">
        <v>1908</v>
      </c>
      <c r="B58" s="5">
        <v>488</v>
      </c>
      <c r="E58">
        <f t="shared" si="9"/>
        <v>178120</v>
      </c>
      <c r="F58">
        <f t="shared" si="10"/>
        <v>169005.13567584511</v>
      </c>
      <c r="G58">
        <f t="shared" si="12"/>
        <v>83080751.6477515</v>
      </c>
      <c r="H58">
        <f t="shared" si="11"/>
        <v>125291.4856522686</v>
      </c>
      <c r="I58">
        <f t="shared" si="5"/>
        <v>2790851928.1884623</v>
      </c>
    </row>
    <row r="59" spans="1:9" ht="15">
      <c r="A59" s="3">
        <v>1909</v>
      </c>
      <c r="B59" s="5">
        <v>502</v>
      </c>
      <c r="E59">
        <f t="shared" si="9"/>
        <v>183230</v>
      </c>
      <c r="F59">
        <f t="shared" si="10"/>
        <v>184421.3632803332</v>
      </c>
      <c r="G59">
        <f t="shared" si="12"/>
        <v>1419346.4657262834</v>
      </c>
      <c r="H59">
        <f t="shared" si="11"/>
        <v>137584.54173001376</v>
      </c>
      <c r="I59">
        <f t="shared" si="5"/>
        <v>2083507860.677055</v>
      </c>
    </row>
    <row r="60" spans="1:9" ht="15">
      <c r="A60" s="3">
        <v>1910</v>
      </c>
      <c r="B60" s="5">
        <v>574</v>
      </c>
      <c r="E60">
        <f t="shared" si="9"/>
        <v>209510</v>
      </c>
      <c r="F60">
        <f t="shared" si="10"/>
        <v>200971.2837022567</v>
      </c>
      <c r="G60">
        <f t="shared" si="12"/>
        <v>72909676.01334687</v>
      </c>
      <c r="H60">
        <f t="shared" si="11"/>
        <v>150874.91015238556</v>
      </c>
      <c r="I60">
        <f t="shared" si="5"/>
        <v>3438073761.4378176</v>
      </c>
    </row>
    <row r="61" spans="1:9" ht="15">
      <c r="A61" s="3">
        <v>1911</v>
      </c>
      <c r="B61" s="5">
        <v>604</v>
      </c>
      <c r="E61">
        <f t="shared" si="9"/>
        <v>220460</v>
      </c>
      <c r="F61">
        <f t="shared" si="10"/>
        <v>218709.7969876596</v>
      </c>
      <c r="G61">
        <f t="shared" si="12"/>
        <v>3063210.584405449</v>
      </c>
      <c r="H61">
        <f t="shared" si="11"/>
        <v>165220.41456273396</v>
      </c>
      <c r="I61">
        <f t="shared" si="5"/>
        <v>3051411799.2810144</v>
      </c>
    </row>
    <row r="62" spans="1:9" ht="15">
      <c r="A62" s="3">
        <v>1912</v>
      </c>
      <c r="B62" s="5">
        <v>609</v>
      </c>
      <c r="E62">
        <f t="shared" si="9"/>
        <v>222285</v>
      </c>
      <c r="F62">
        <f t="shared" si="10"/>
        <v>237691.64744502422</v>
      </c>
      <c r="G62">
        <f t="shared" si="12"/>
        <v>237364785.49527144</v>
      </c>
      <c r="H62">
        <f t="shared" si="11"/>
        <v>180679.83729107975</v>
      </c>
      <c r="I62">
        <f t="shared" si="5"/>
        <v>1730989564.0357285</v>
      </c>
    </row>
    <row r="63" spans="1:9" ht="15">
      <c r="A63" s="3">
        <v>1913</v>
      </c>
      <c r="B63" s="5">
        <v>681</v>
      </c>
      <c r="E63">
        <f t="shared" si="9"/>
        <v>248565</v>
      </c>
      <c r="F63">
        <f t="shared" si="10"/>
        <v>257971.10056070014</v>
      </c>
      <c r="G63">
        <f t="shared" si="12"/>
        <v>88474727.75800353</v>
      </c>
      <c r="H63">
        <f t="shared" si="11"/>
        <v>197312.67037477912</v>
      </c>
      <c r="I63">
        <f t="shared" si="5"/>
        <v>2626801292.0122943</v>
      </c>
    </row>
    <row r="64" spans="1:9" ht="15">
      <c r="A64" s="3">
        <v>1914</v>
      </c>
      <c r="B64" s="5">
        <v>728</v>
      </c>
      <c r="E64">
        <f t="shared" si="9"/>
        <v>265720</v>
      </c>
      <c r="F64">
        <f t="shared" si="10"/>
        <v>279601.59503259935</v>
      </c>
      <c r="G64">
        <f t="shared" si="12"/>
        <v>192698680.64908686</v>
      </c>
      <c r="H64">
        <f t="shared" si="11"/>
        <v>215178.8379787844</v>
      </c>
      <c r="I64">
        <f t="shared" si="5"/>
        <v>2554409058.454766</v>
      </c>
    </row>
    <row r="65" spans="1:9" ht="15">
      <c r="A65" s="3">
        <v>1915</v>
      </c>
      <c r="B65" s="5">
        <v>770</v>
      </c>
      <c r="E65">
        <f t="shared" si="9"/>
        <v>281050</v>
      </c>
      <c r="F65">
        <f t="shared" si="10"/>
        <v>302635.37071020214</v>
      </c>
      <c r="G65">
        <f t="shared" si="12"/>
        <v>465928228.69685256</v>
      </c>
      <c r="H65">
        <f t="shared" si="11"/>
        <v>234338.38994745127</v>
      </c>
      <c r="I65">
        <f t="shared" si="5"/>
        <v>2181974513.701371</v>
      </c>
    </row>
    <row r="66" spans="1:9" ht="15">
      <c r="A66" s="3">
        <v>1916</v>
      </c>
      <c r="B66" s="5">
        <v>822</v>
      </c>
      <c r="E66">
        <f t="shared" si="9"/>
        <v>300030</v>
      </c>
      <c r="F66">
        <f t="shared" si="10"/>
        <v>327123.07353452715</v>
      </c>
      <c r="G66">
        <f t="shared" si="12"/>
        <v>734034633.5472957</v>
      </c>
      <c r="H66">
        <f t="shared" si="11"/>
        <v>254851.16648675717</v>
      </c>
      <c r="I66">
        <f t="shared" si="5"/>
        <v>2041126997.6173136</v>
      </c>
    </row>
    <row r="67" spans="1:9" ht="15">
      <c r="A67" s="3">
        <v>1917</v>
      </c>
      <c r="B67" s="5">
        <v>919</v>
      </c>
      <c r="E67">
        <f t="shared" si="9"/>
        <v>335435</v>
      </c>
      <c r="F67">
        <f t="shared" si="10"/>
        <v>353113.3388910385</v>
      </c>
      <c r="G67">
        <f t="shared" si="12"/>
        <v>312523665.9464042</v>
      </c>
      <c r="H67">
        <f t="shared" si="11"/>
        <v>276776.4342672718</v>
      </c>
      <c r="I67">
        <f t="shared" si="5"/>
        <v>3440827333.820798</v>
      </c>
    </row>
    <row r="68" spans="1:9" ht="15">
      <c r="A68" s="3">
        <v>1918</v>
      </c>
      <c r="B68" s="5">
        <v>920</v>
      </c>
      <c r="E68">
        <f t="shared" si="9"/>
        <v>335800</v>
      </c>
      <c r="F68">
        <f t="shared" si="10"/>
        <v>380652.3551186168</v>
      </c>
      <c r="G68">
        <f t="shared" si="12"/>
        <v>2011733759.6865084</v>
      </c>
      <c r="H68">
        <f t="shared" si="11"/>
        <v>300172.49455271225</v>
      </c>
      <c r="I68">
        <f t="shared" si="5"/>
        <v>1269319144.3965185</v>
      </c>
    </row>
    <row r="69" spans="1:9" ht="15">
      <c r="A69" s="3">
        <v>1919</v>
      </c>
      <c r="B69" s="5">
        <v>1037</v>
      </c>
      <c r="E69">
        <f t="shared" si="9"/>
        <v>378505</v>
      </c>
      <c r="F69">
        <f t="shared" si="10"/>
        <v>409783.40925542044</v>
      </c>
      <c r="G69">
        <f t="shared" si="12"/>
        <v>978338885.549571</v>
      </c>
      <c r="H69">
        <f t="shared" si="11"/>
        <v>325096.2642944138</v>
      </c>
      <c r="I69">
        <f t="shared" si="5"/>
        <v>2852493049.669159</v>
      </c>
    </row>
    <row r="70" spans="1:9" ht="15">
      <c r="A70" s="3">
        <v>1920</v>
      </c>
      <c r="B70" s="5">
        <v>1210</v>
      </c>
      <c r="E70">
        <f t="shared" si="9"/>
        <v>441650</v>
      </c>
      <c r="F70">
        <f t="shared" si="10"/>
        <v>440546.4174440392</v>
      </c>
      <c r="G70">
        <f t="shared" si="12"/>
        <v>1217894.4578209848</v>
      </c>
      <c r="H70">
        <f t="shared" si="11"/>
        <v>351602.831486049</v>
      </c>
      <c r="I70">
        <f t="shared" si="5"/>
        <v>8108492557.3798895</v>
      </c>
    </row>
    <row r="71" spans="1:9" ht="15">
      <c r="A71" s="3">
        <v>1921</v>
      </c>
      <c r="B71" s="5">
        <v>1294</v>
      </c>
      <c r="E71">
        <f t="shared" si="9"/>
        <v>472310</v>
      </c>
      <c r="F71">
        <f t="shared" si="10"/>
        <v>472977.4427598047</v>
      </c>
      <c r="G71">
        <f t="shared" si="12"/>
        <v>445479.8376157394</v>
      </c>
      <c r="H71">
        <f t="shared" si="11"/>
        <v>379744.9864424589</v>
      </c>
      <c r="I71">
        <f t="shared" si="5"/>
        <v>8568281734.907772</v>
      </c>
    </row>
    <row r="72" spans="1:9" ht="15">
      <c r="A72" s="3">
        <v>1922</v>
      </c>
      <c r="B72" s="5">
        <v>1527</v>
      </c>
      <c r="E72">
        <f t="shared" si="9"/>
        <v>557355</v>
      </c>
      <c r="F72">
        <f t="shared" si="10"/>
        <v>507108.20356312173</v>
      </c>
      <c r="G72">
        <f t="shared" si="12"/>
        <v>2524740552.1690826</v>
      </c>
      <c r="H72">
        <f t="shared" si="11"/>
        <v>409572.7310480528</v>
      </c>
      <c r="I72">
        <f t="shared" si="5"/>
        <v>21839599016.585663</v>
      </c>
    </row>
    <row r="73" spans="1:9" ht="15">
      <c r="A73" s="3">
        <v>1923</v>
      </c>
      <c r="B73" s="5">
        <v>2007</v>
      </c>
      <c r="E73">
        <f t="shared" si="9"/>
        <v>732555</v>
      </c>
      <c r="F73">
        <f t="shared" si="10"/>
        <v>542965.5758046368</v>
      </c>
      <c r="G73">
        <f t="shared" si="12"/>
        <v>35944149766.72936</v>
      </c>
      <c r="H73">
        <f t="shared" si="11"/>
        <v>441132.768409976</v>
      </c>
      <c r="I73">
        <f t="shared" si="5"/>
        <v>84926917064.90959</v>
      </c>
    </row>
    <row r="74" spans="1:9" ht="15">
      <c r="A74" s="3">
        <v>1924</v>
      </c>
      <c r="B74" s="5">
        <v>1951</v>
      </c>
      <c r="E74">
        <f aca="true" t="shared" si="13" ref="E74:E105">B74*365</f>
        <v>712115</v>
      </c>
      <c r="F74">
        <f aca="true" t="shared" si="14" ref="F74:F105">($G$6/($G$8*SQRT(2*PI())))*EXP(-((A74-$G$7)^2)/(2*$G$8^2))</f>
        <v>580571.0930261291</v>
      </c>
      <c r="G74">
        <f t="shared" si="12"/>
        <v>17303799461.950413</v>
      </c>
      <c r="H74">
        <f aca="true" t="shared" si="15" ref="H74:H105">($H$6/($H$8*SQRT(2*PI())))*EXP(-((A74-$H$7)^2)/(2*$H$8^2))</f>
        <v>474467.97574474104</v>
      </c>
      <c r="I74">
        <f t="shared" si="5"/>
        <v>56476108137.37964</v>
      </c>
    </row>
    <row r="75" spans="1:9" ht="15">
      <c r="A75" s="3">
        <v>1925</v>
      </c>
      <c r="B75" s="5">
        <v>1700</v>
      </c>
      <c r="E75">
        <f t="shared" si="13"/>
        <v>620500</v>
      </c>
      <c r="F75">
        <f t="shared" si="14"/>
        <v>619940.4480952042</v>
      </c>
      <c r="G75">
        <f t="shared" si="12"/>
        <v>313098.33416061674</v>
      </c>
      <c r="H75">
        <f t="shared" si="15"/>
        <v>509616.8637195335</v>
      </c>
      <c r="I75">
        <f aca="true" t="shared" si="16" ref="I75:I138">(E75-H75)^2</f>
        <v>12295069911.39251</v>
      </c>
    </row>
    <row r="76" spans="1:9" ht="15">
      <c r="A76" s="3">
        <v>1926</v>
      </c>
      <c r="B76" s="5">
        <v>2112</v>
      </c>
      <c r="E76">
        <f t="shared" si="13"/>
        <v>770880</v>
      </c>
      <c r="F76">
        <f t="shared" si="14"/>
        <v>661083.0009831025</v>
      </c>
      <c r="G76">
        <f t="shared" si="12"/>
        <v>12055380993.116594</v>
      </c>
      <c r="H76">
        <f t="shared" si="15"/>
        <v>546613.0258557429</v>
      </c>
      <c r="I76">
        <f t="shared" si="16"/>
        <v>50295675691.8209</v>
      </c>
    </row>
    <row r="77" spans="1:9" ht="15">
      <c r="A77" s="3">
        <v>1927</v>
      </c>
      <c r="B77" s="5">
        <v>2469</v>
      </c>
      <c r="E77">
        <f t="shared" si="13"/>
        <v>901185</v>
      </c>
      <c r="F77">
        <f t="shared" si="14"/>
        <v>704001.2971370558</v>
      </c>
      <c r="G77">
        <f t="shared" si="12"/>
        <v>38881412674.741875</v>
      </c>
      <c r="H77">
        <f t="shared" si="15"/>
        <v>585484.5819770115</v>
      </c>
      <c r="I77">
        <f t="shared" si="16"/>
        <v>99666753939.88966</v>
      </c>
    </row>
    <row r="78" spans="1:9" ht="15">
      <c r="A78" s="3">
        <v>1928</v>
      </c>
      <c r="B78" s="5">
        <v>2463</v>
      </c>
      <c r="E78">
        <f t="shared" si="13"/>
        <v>898995</v>
      </c>
      <c r="F78">
        <f t="shared" si="14"/>
        <v>748690.6012065816</v>
      </c>
      <c r="G78">
        <f t="shared" si="12"/>
        <v>22591412296.650963</v>
      </c>
      <c r="H78">
        <f t="shared" si="15"/>
        <v>626253.6200415009</v>
      </c>
      <c r="I78">
        <f t="shared" si="16"/>
        <v>74387860341.66638</v>
      </c>
    </row>
    <row r="79" spans="1:9" ht="15">
      <c r="A79" s="3">
        <v>1929</v>
      </c>
      <c r="B79" s="5">
        <v>2760</v>
      </c>
      <c r="E79">
        <f t="shared" si="13"/>
        <v>1007400</v>
      </c>
      <c r="F79">
        <f t="shared" si="14"/>
        <v>795138.4510519134</v>
      </c>
      <c r="G79">
        <f t="shared" si="12"/>
        <v>45054965161.84095</v>
      </c>
      <c r="H79">
        <f t="shared" si="15"/>
        <v>668935.6410322579</v>
      </c>
      <c r="I79">
        <f t="shared" si="16"/>
        <v>114558122291.44456</v>
      </c>
    </row>
    <row r="80" spans="1:9" ht="15">
      <c r="A80" s="3">
        <v>1930</v>
      </c>
      <c r="B80" s="5">
        <v>2460</v>
      </c>
      <c r="E80">
        <f t="shared" si="13"/>
        <v>897900</v>
      </c>
      <c r="F80">
        <f t="shared" si="14"/>
        <v>843324.2370876933</v>
      </c>
      <c r="G80">
        <f t="shared" si="12"/>
        <v>2978513897.460312</v>
      </c>
      <c r="H80">
        <f t="shared" si="15"/>
        <v>713539.0118845181</v>
      </c>
      <c r="I80">
        <f t="shared" si="16"/>
        <v>33988973938.916862</v>
      </c>
    </row>
    <row r="81" spans="1:9" ht="15">
      <c r="A81" s="3">
        <v>1931</v>
      </c>
      <c r="B81" s="5">
        <v>2332</v>
      </c>
      <c r="E81">
        <f t="shared" si="13"/>
        <v>851180</v>
      </c>
      <c r="F81">
        <f t="shared" si="14"/>
        <v>893218.8120916554</v>
      </c>
      <c r="G81">
        <f t="shared" si="12"/>
        <v>1767261722.0775163</v>
      </c>
      <c r="H81">
        <f t="shared" si="15"/>
        <v>760064.4316984785</v>
      </c>
      <c r="I81">
        <f t="shared" si="16"/>
        <v>8302046786.9092245</v>
      </c>
    </row>
    <row r="82" spans="1:9" ht="15">
      <c r="A82" s="3">
        <v>1932</v>
      </c>
      <c r="B82" s="5">
        <v>2145</v>
      </c>
      <c r="E82">
        <f t="shared" si="13"/>
        <v>782925</v>
      </c>
      <c r="F82">
        <f t="shared" si="14"/>
        <v>944784.1366322364</v>
      </c>
      <c r="G82">
        <f t="shared" si="12"/>
        <v>26198380111.332977</v>
      </c>
      <c r="H82">
        <f t="shared" si="15"/>
        <v>808504.4167145923</v>
      </c>
      <c r="I82">
        <f t="shared" si="16"/>
        <v>654306559.4587616</v>
      </c>
    </row>
    <row r="83" spans="1:9" ht="15">
      <c r="A83" s="3">
        <v>1933</v>
      </c>
      <c r="B83" s="5">
        <v>2481</v>
      </c>
      <c r="E83">
        <f t="shared" si="13"/>
        <v>905565</v>
      </c>
      <c r="F83">
        <f t="shared" si="14"/>
        <v>997972.9652372752</v>
      </c>
      <c r="G83">
        <f t="shared" si="12"/>
        <v>8539232039.2934675</v>
      </c>
      <c r="H83">
        <f t="shared" si="15"/>
        <v>858842.8097099699</v>
      </c>
      <c r="I83">
        <f t="shared" si="16"/>
        <v>2182963065.497782</v>
      </c>
    </row>
    <row r="84" spans="1:9" ht="15">
      <c r="A84" s="3">
        <v>1934</v>
      </c>
      <c r="B84" s="5">
        <v>2488</v>
      </c>
      <c r="E84">
        <f t="shared" si="13"/>
        <v>908120</v>
      </c>
      <c r="F84">
        <f t="shared" si="14"/>
        <v>1052728.5783351853</v>
      </c>
      <c r="G84">
        <f t="shared" si="12"/>
        <v>20911640928.123425</v>
      </c>
      <c r="H84">
        <f t="shared" si="15"/>
        <v>911054.3196035683</v>
      </c>
      <c r="I84">
        <f t="shared" si="16"/>
        <v>8610231.53588518</v>
      </c>
    </row>
    <row r="85" spans="1:9" ht="15">
      <c r="A85" s="3">
        <v>1935</v>
      </c>
      <c r="B85" s="5">
        <v>2723</v>
      </c>
      <c r="E85">
        <f t="shared" si="13"/>
        <v>993895</v>
      </c>
      <c r="F85">
        <f t="shared" si="14"/>
        <v>1108984.5648478004</v>
      </c>
      <c r="G85">
        <f t="shared" si="12"/>
        <v>13245607936.856056</v>
      </c>
      <c r="H85">
        <f t="shared" si="15"/>
        <v>965104.0971293625</v>
      </c>
      <c r="I85">
        <f t="shared" si="16"/>
        <v>828916088.1064816</v>
      </c>
    </row>
    <row r="86" spans="1:9" ht="15">
      <c r="A86" s="3">
        <v>1936</v>
      </c>
      <c r="B86" s="5">
        <v>3001</v>
      </c>
      <c r="E86">
        <f t="shared" si="13"/>
        <v>1095365</v>
      </c>
      <c r="F86">
        <f t="shared" si="14"/>
        <v>1166664.660098824</v>
      </c>
      <c r="G86">
        <f t="shared" si="12"/>
        <v>5083641530.2078285</v>
      </c>
      <c r="H86">
        <f t="shared" si="15"/>
        <v>1020947.3524460235</v>
      </c>
      <c r="I86">
        <f t="shared" si="16"/>
        <v>5537986267.467866</v>
      </c>
    </row>
    <row r="87" spans="1:9" ht="15">
      <c r="A87" s="3">
        <v>1937</v>
      </c>
      <c r="B87" s="5">
        <v>3500</v>
      </c>
      <c r="E87">
        <f t="shared" si="13"/>
        <v>1277500</v>
      </c>
      <c r="F87">
        <f t="shared" si="14"/>
        <v>1225682.643422567</v>
      </c>
      <c r="G87">
        <f t="shared" si="12"/>
        <v>2685038442.6728334</v>
      </c>
      <c r="H87">
        <f t="shared" si="15"/>
        <v>1078529.0204947307</v>
      </c>
      <c r="I87">
        <f t="shared" si="16"/>
        <v>39589450685.28631</v>
      </c>
    </row>
    <row r="88" spans="1:9" ht="15">
      <c r="A88" s="3">
        <v>1938</v>
      </c>
      <c r="B88" s="5">
        <v>3324</v>
      </c>
      <c r="E88">
        <f t="shared" si="13"/>
        <v>1213260</v>
      </c>
      <c r="F88">
        <f t="shared" si="14"/>
        <v>1285942.2995143773</v>
      </c>
      <c r="G88">
        <f t="shared" si="12"/>
        <v>5282716662.697644</v>
      </c>
      <c r="H88">
        <f t="shared" si="15"/>
        <v>1137783.4797902745</v>
      </c>
      <c r="I88">
        <f t="shared" si="16"/>
        <v>5696705102.969099</v>
      </c>
    </row>
    <row r="89" spans="1:9" ht="15">
      <c r="A89" s="3">
        <v>1939</v>
      </c>
      <c r="B89" s="5">
        <v>3464</v>
      </c>
      <c r="E89">
        <f t="shared" si="13"/>
        <v>1264360</v>
      </c>
      <c r="F89">
        <f t="shared" si="14"/>
        <v>1347337.4471576484</v>
      </c>
      <c r="G89">
        <f t="shared" si="12"/>
        <v>6885256736.800331</v>
      </c>
      <c r="H89">
        <f t="shared" si="15"/>
        <v>1198634.3301320267</v>
      </c>
      <c r="I89">
        <f t="shared" si="16"/>
        <v>4319863679.593815</v>
      </c>
    </row>
    <row r="90" spans="1:9" ht="15">
      <c r="A90" s="3">
        <v>1940</v>
      </c>
      <c r="B90" s="5">
        <v>4107</v>
      </c>
      <c r="E90">
        <f t="shared" si="13"/>
        <v>1499055</v>
      </c>
      <c r="F90">
        <f t="shared" si="14"/>
        <v>1409752.0384943353</v>
      </c>
      <c r="G90">
        <f t="shared" si="12"/>
        <v>7975018933.68224</v>
      </c>
      <c r="H90">
        <f t="shared" si="15"/>
        <v>1260994.2344489526</v>
      </c>
      <c r="I90">
        <f t="shared" si="16"/>
        <v>56672928094.750755</v>
      </c>
    </row>
    <row r="91" spans="1:9" ht="15">
      <c r="A91" s="3">
        <v>1941</v>
      </c>
      <c r="B91" s="5">
        <v>3847</v>
      </c>
      <c r="E91">
        <f t="shared" si="13"/>
        <v>1404155</v>
      </c>
      <c r="F91">
        <f t="shared" si="14"/>
        <v>1473060.3314791457</v>
      </c>
      <c r="G91">
        <f t="shared" si="12"/>
        <v>4747944706.250944</v>
      </c>
      <c r="H91">
        <f t="shared" si="15"/>
        <v>1324764.829645905</v>
      </c>
      <c r="I91">
        <f t="shared" si="16"/>
        <v>6302799148.852233</v>
      </c>
    </row>
    <row r="92" spans="1:9" ht="15">
      <c r="A92" s="3">
        <v>1942</v>
      </c>
      <c r="B92" s="5">
        <v>3796</v>
      </c>
      <c r="E92">
        <f t="shared" si="13"/>
        <v>1385540</v>
      </c>
      <c r="F92">
        <f t="shared" si="14"/>
        <v>1537127.1375756904</v>
      </c>
      <c r="G92">
        <f t="shared" si="12"/>
        <v>22978660278.39129</v>
      </c>
      <c r="H92">
        <f t="shared" si="15"/>
        <v>1389836.7108972562</v>
      </c>
      <c r="I92">
        <f t="shared" si="16"/>
        <v>18461724.53459979</v>
      </c>
    </row>
    <row r="93" spans="1:9" ht="15">
      <c r="A93" s="3">
        <v>1943</v>
      </c>
      <c r="B93" s="5">
        <v>4125</v>
      </c>
      <c r="E93">
        <f t="shared" si="13"/>
        <v>1505625</v>
      </c>
      <c r="F93">
        <f t="shared" si="14"/>
        <v>1601808.146120437</v>
      </c>
      <c r="G93">
        <f t="shared" si="12"/>
        <v>9251197597.625326</v>
      </c>
      <c r="H93">
        <f t="shared" si="15"/>
        <v>1456089.493339814</v>
      </c>
      <c r="I93">
        <f t="shared" si="16"/>
        <v>2453766420.0813303</v>
      </c>
    </row>
    <row r="94" spans="1:9" ht="15">
      <c r="A94" s="3">
        <v>1944</v>
      </c>
      <c r="B94" s="5">
        <v>4584</v>
      </c>
      <c r="E94">
        <f t="shared" si="13"/>
        <v>1673160</v>
      </c>
      <c r="F94">
        <f t="shared" si="14"/>
        <v>1666950.3261028025</v>
      </c>
      <c r="G94">
        <f t="shared" si="12"/>
        <v>38560049.90953562</v>
      </c>
      <c r="H94">
        <f t="shared" si="15"/>
        <v>1523391.9545524349</v>
      </c>
      <c r="I94">
        <f t="shared" si="16"/>
        <v>22430467437.18394</v>
      </c>
    </row>
    <row r="95" spans="1:9" ht="15">
      <c r="A95" s="3">
        <v>1945</v>
      </c>
      <c r="B95" s="5">
        <v>4695</v>
      </c>
      <c r="E95">
        <f t="shared" si="13"/>
        <v>1713675</v>
      </c>
      <c r="F95">
        <f t="shared" si="14"/>
        <v>1732392.4053935707</v>
      </c>
      <c r="G95">
        <f t="shared" si="12"/>
        <v>350341264.6672681</v>
      </c>
      <c r="H95">
        <f t="shared" si="15"/>
        <v>1591602.260578314</v>
      </c>
      <c r="I95">
        <f t="shared" si="16"/>
        <v>14901753709.914833</v>
      </c>
    </row>
    <row r="96" spans="1:9" ht="15">
      <c r="A96" s="3">
        <v>1946</v>
      </c>
      <c r="B96" s="5">
        <v>4749</v>
      </c>
      <c r="E96">
        <f t="shared" si="13"/>
        <v>1733385</v>
      </c>
      <c r="F96">
        <f t="shared" si="14"/>
        <v>1797965.4267061485</v>
      </c>
      <c r="G96">
        <f t="shared" si="12"/>
        <v>4170631513.548224</v>
      </c>
      <c r="H96">
        <f t="shared" si="15"/>
        <v>1660568.2775523695</v>
      </c>
      <c r="I96">
        <f t="shared" si="16"/>
        <v>5302275068.015253</v>
      </c>
    </row>
    <row r="97" spans="1:9" ht="15">
      <c r="A97" s="3">
        <v>1947</v>
      </c>
      <c r="B97" s="5">
        <v>5088</v>
      </c>
      <c r="E97">
        <f t="shared" si="13"/>
        <v>1857120</v>
      </c>
      <c r="F97">
        <f t="shared" si="14"/>
        <v>1863493.3788040287</v>
      </c>
      <c r="G97">
        <f t="shared" si="12"/>
        <v>40619957.37964272</v>
      </c>
      <c r="H97">
        <f t="shared" si="15"/>
        <v>1730127.970246195</v>
      </c>
      <c r="I97">
        <f t="shared" si="16"/>
        <v>16126975620.99127</v>
      </c>
    </row>
    <row r="98" spans="1:9" ht="15">
      <c r="A98" s="3">
        <v>1948</v>
      </c>
      <c r="B98" s="5">
        <v>5520</v>
      </c>
      <c r="E98">
        <f t="shared" si="13"/>
        <v>2014800</v>
      </c>
      <c r="F98">
        <f t="shared" si="14"/>
        <v>1928793.9006817078</v>
      </c>
      <c r="G98">
        <f t="shared" si="12"/>
        <v>7397049119.947947</v>
      </c>
      <c r="H98">
        <f t="shared" si="15"/>
        <v>1800109.888043685</v>
      </c>
      <c r="I98">
        <f t="shared" si="16"/>
        <v>46091844171.81512</v>
      </c>
    </row>
    <row r="99" spans="1:9" ht="15">
      <c r="A99" s="3">
        <v>1949</v>
      </c>
      <c r="B99" s="5">
        <v>5046</v>
      </c>
      <c r="E99">
        <f t="shared" si="13"/>
        <v>1841790</v>
      </c>
      <c r="F99">
        <f t="shared" si="14"/>
        <v>1993679.0556544696</v>
      </c>
      <c r="G99">
        <f t="shared" si="12"/>
        <v>23070285227.60658</v>
      </c>
      <c r="H99">
        <f t="shared" si="15"/>
        <v>1870333.7380194964</v>
      </c>
      <c r="I99">
        <f t="shared" si="16"/>
        <v>814744980.1256462</v>
      </c>
    </row>
    <row r="100" spans="1:9" ht="15">
      <c r="A100" s="3">
        <v>1950</v>
      </c>
      <c r="B100" s="5">
        <v>5407</v>
      </c>
      <c r="E100">
        <f t="shared" si="13"/>
        <v>1973555</v>
      </c>
      <c r="F100">
        <f t="shared" si="14"/>
        <v>2057956.1715044153</v>
      </c>
      <c r="G100">
        <f t="shared" si="12"/>
        <v>7123557751.317732</v>
      </c>
      <c r="H100">
        <f t="shared" si="15"/>
        <v>1940611.043918873</v>
      </c>
      <c r="I100">
        <f t="shared" si="16"/>
        <v>1085304242.2752278</v>
      </c>
    </row>
    <row r="101" spans="1:9" ht="15">
      <c r="A101" s="3">
        <v>1951</v>
      </c>
      <c r="B101" s="5">
        <v>6158</v>
      </c>
      <c r="E101">
        <f t="shared" si="13"/>
        <v>2247670</v>
      </c>
      <c r="F101">
        <f t="shared" si="14"/>
        <v>2121428.7420558627</v>
      </c>
      <c r="G101">
        <f t="shared" si="12"/>
        <v>15936855207.318214</v>
      </c>
      <c r="H101">
        <f t="shared" si="15"/>
        <v>2010745.8889407008</v>
      </c>
      <c r="I101">
        <f t="shared" si="16"/>
        <v>56133034401.23914</v>
      </c>
    </row>
    <row r="102" spans="1:9" ht="15">
      <c r="A102" s="3">
        <v>1952</v>
      </c>
      <c r="B102" s="5">
        <v>6256</v>
      </c>
      <c r="E102">
        <f t="shared" si="13"/>
        <v>2283440</v>
      </c>
      <c r="F102">
        <f t="shared" si="14"/>
        <v>2183897.384802789</v>
      </c>
      <c r="G102">
        <f t="shared" si="12"/>
        <v>9908732240.30003</v>
      </c>
      <c r="H102">
        <f t="shared" si="15"/>
        <v>2080535.739316404</v>
      </c>
      <c r="I102">
        <f t="shared" si="16"/>
        <v>41170139003.55664</v>
      </c>
    </row>
    <row r="103" spans="1:9" ht="15">
      <c r="A103" s="3">
        <v>1953</v>
      </c>
      <c r="B103" s="5">
        <v>6458</v>
      </c>
      <c r="E103">
        <f t="shared" si="13"/>
        <v>2357170</v>
      </c>
      <c r="F103">
        <f t="shared" si="14"/>
        <v>2245160.8484945036</v>
      </c>
      <c r="G103">
        <f t="shared" si="12"/>
        <v>12546050020.981236</v>
      </c>
      <c r="H103">
        <f t="shared" si="15"/>
        <v>2149772.3447664646</v>
      </c>
      <c r="I103">
        <f t="shared" si="16"/>
        <v>43013787396.36843</v>
      </c>
    </row>
    <row r="104" spans="1:9" ht="15">
      <c r="A104" s="3">
        <v>1954</v>
      </c>
      <c r="B104" s="5">
        <v>6342</v>
      </c>
      <c r="E104">
        <f t="shared" si="13"/>
        <v>2314830</v>
      </c>
      <c r="F104">
        <f t="shared" si="14"/>
        <v>2305017.063913134</v>
      </c>
      <c r="G104">
        <f t="shared" si="12"/>
        <v>96293714.64491844</v>
      </c>
      <c r="H104">
        <f t="shared" si="15"/>
        <v>2218242.711015378</v>
      </c>
      <c r="I104">
        <f t="shared" si="16"/>
        <v>9329104393.398859</v>
      </c>
    </row>
    <row r="105" spans="1:9" ht="15">
      <c r="A105" s="3">
        <v>1955</v>
      </c>
      <c r="B105" s="5">
        <v>6807</v>
      </c>
      <c r="E105">
        <f t="shared" si="13"/>
        <v>2484555</v>
      </c>
      <c r="F105">
        <f t="shared" si="14"/>
        <v>2363264.230457565</v>
      </c>
      <c r="G105">
        <f t="shared" si="12"/>
        <v>14711450776.196123</v>
      </c>
      <c r="H105">
        <f t="shared" si="15"/>
        <v>2285730.138666573</v>
      </c>
      <c r="I105">
        <f t="shared" si="16"/>
        <v>39531325484.256485</v>
      </c>
    </row>
    <row r="106" spans="1:9" ht="15">
      <c r="A106" s="3">
        <v>1956</v>
      </c>
      <c r="B106" s="5">
        <v>7151</v>
      </c>
      <c r="E106">
        <f aca="true" t="shared" si="17" ref="E106:E137">B106*365</f>
        <v>2610115</v>
      </c>
      <c r="F106">
        <f aca="true" t="shared" si="18" ref="F106:F137">($G$6/($G$8*SQRT(2*PI())))*EXP(-((A106-$G$7)^2)/(2*$G$8^2))</f>
        <v>2419701.9305923423</v>
      </c>
      <c r="G106">
        <f t="shared" si="12"/>
        <v>36257137001.245476</v>
      </c>
      <c r="H106">
        <f aca="true" t="shared" si="19" ref="H106:H137">($H$6/($H$8*SQRT(2*PI())))*EXP(-((A106-$H$7)^2)/(2*$H$8^2))</f>
        <v>2352015.3218930284</v>
      </c>
      <c r="I106">
        <f t="shared" si="16"/>
        <v>66615443838.92233</v>
      </c>
    </row>
    <row r="107" spans="1:9" ht="15">
      <c r="A107" s="3">
        <v>1957</v>
      </c>
      <c r="B107" s="5">
        <v>7170</v>
      </c>
      <c r="E107">
        <f t="shared" si="17"/>
        <v>2617050</v>
      </c>
      <c r="F107">
        <f t="shared" si="18"/>
        <v>2474132.26373553</v>
      </c>
      <c r="G107">
        <f t="shared" si="12"/>
        <v>20425479338.960613</v>
      </c>
      <c r="H107">
        <f t="shared" si="19"/>
        <v>2416877.4995989013</v>
      </c>
      <c r="I107">
        <f t="shared" si="16"/>
        <v>40069029916.82788</v>
      </c>
    </row>
    <row r="108" spans="1:9" ht="15">
      <c r="A108" s="3">
        <v>1958</v>
      </c>
      <c r="B108" s="5">
        <v>6710</v>
      </c>
      <c r="E108">
        <f t="shared" si="17"/>
        <v>2449150</v>
      </c>
      <c r="F108">
        <f t="shared" si="18"/>
        <v>2526360.9907544255</v>
      </c>
      <c r="G108">
        <f t="shared" si="12"/>
        <v>5961537093.279984</v>
      </c>
      <c r="H108">
        <f t="shared" si="19"/>
        <v>2480095.6509639607</v>
      </c>
      <c r="I108">
        <f t="shared" si="16"/>
        <v>957633313.5832807</v>
      </c>
    </row>
    <row r="109" spans="1:9" ht="15">
      <c r="A109" s="3">
        <v>1959</v>
      </c>
      <c r="B109" s="5">
        <v>7054</v>
      </c>
      <c r="E109">
        <f t="shared" si="17"/>
        <v>2574710</v>
      </c>
      <c r="F109">
        <f t="shared" si="18"/>
        <v>2576198.679919488</v>
      </c>
      <c r="G109">
        <f t="shared" si="12"/>
        <v>2216167.902686193</v>
      </c>
      <c r="H109">
        <f t="shared" si="19"/>
        <v>2541449.7266072086</v>
      </c>
      <c r="I109">
        <f t="shared" si="16"/>
        <v>1106245786.163227</v>
      </c>
    </row>
    <row r="110" spans="1:9" ht="15">
      <c r="A110" s="3">
        <v>1960</v>
      </c>
      <c r="B110" s="5">
        <v>7035</v>
      </c>
      <c r="E110">
        <f t="shared" si="17"/>
        <v>2567775</v>
      </c>
      <c r="F110">
        <f t="shared" si="18"/>
        <v>2623461.8449409027</v>
      </c>
      <c r="G110">
        <f t="shared" si="12"/>
        <v>3101024699.472137</v>
      </c>
      <c r="H110">
        <f t="shared" si="19"/>
        <v>2600721.90600923</v>
      </c>
      <c r="I110">
        <f t="shared" si="16"/>
        <v>1085498615.581025</v>
      </c>
    </row>
    <row r="111" spans="1:9" ht="15">
      <c r="A111" s="3">
        <v>1961</v>
      </c>
      <c r="B111" s="5">
        <v>7183</v>
      </c>
      <c r="E111">
        <f t="shared" si="17"/>
        <v>2621795</v>
      </c>
      <c r="F111">
        <f t="shared" si="18"/>
        <v>2667974.0655837185</v>
      </c>
      <c r="G111">
        <f t="shared" si="12"/>
        <v>2132506098.185372</v>
      </c>
      <c r="H111">
        <f t="shared" si="19"/>
        <v>2657697.8713243585</v>
      </c>
      <c r="I111">
        <f t="shared" si="16"/>
        <v>1289016169.3334444</v>
      </c>
    </row>
    <row r="112" spans="1:9" ht="15">
      <c r="A112" s="3">
        <v>1962</v>
      </c>
      <c r="B112" s="5">
        <v>7332</v>
      </c>
      <c r="E112">
        <f t="shared" si="17"/>
        <v>2676180</v>
      </c>
      <c r="F112">
        <f t="shared" si="18"/>
        <v>2709567.081330295</v>
      </c>
      <c r="G112">
        <f t="shared" si="12"/>
        <v>1114697199.7557454</v>
      </c>
      <c r="H112">
        <f t="shared" si="19"/>
        <v>2712168.0873023733</v>
      </c>
      <c r="I112">
        <f t="shared" si="16"/>
        <v>1295142427.6832392</v>
      </c>
    </row>
    <row r="113" spans="1:9" ht="15">
      <c r="A113" s="3">
        <v>1963</v>
      </c>
      <c r="B113" s="5">
        <v>7542</v>
      </c>
      <c r="E113">
        <f t="shared" si="17"/>
        <v>2752830</v>
      </c>
      <c r="F113">
        <f t="shared" si="18"/>
        <v>2748081.8486351264</v>
      </c>
      <c r="G113">
        <f t="shared" si="12"/>
        <v>22544941.383751307</v>
      </c>
      <c r="H113">
        <f t="shared" si="19"/>
        <v>2763929.0767328604</v>
      </c>
      <c r="I113">
        <f t="shared" si="16"/>
        <v>123189504.32192336</v>
      </c>
    </row>
    <row r="114" spans="1:9" ht="15">
      <c r="A114" s="3">
        <v>1964</v>
      </c>
      <c r="B114" s="5">
        <v>7614</v>
      </c>
      <c r="E114">
        <f t="shared" si="17"/>
        <v>2779110</v>
      </c>
      <c r="F114">
        <f t="shared" si="18"/>
        <v>2783369.552498162</v>
      </c>
      <c r="G114">
        <f t="shared" si="12"/>
        <v>18143787.484596368</v>
      </c>
      <c r="H114">
        <f t="shared" si="19"/>
        <v>2812784.680629905</v>
      </c>
      <c r="I114">
        <f t="shared" si="16"/>
        <v>1133984115.5260887</v>
      </c>
    </row>
    <row r="115" spans="1:9" ht="15">
      <c r="A115" s="3">
        <v>1965</v>
      </c>
      <c r="B115" s="5">
        <v>7804</v>
      </c>
      <c r="E115">
        <f t="shared" si="17"/>
        <v>2848460</v>
      </c>
      <c r="F115">
        <f t="shared" si="18"/>
        <v>2815292.563368003</v>
      </c>
      <c r="G115">
        <f aca="true" t="shared" si="20" ref="G115:G172">(E115-F115)^2</f>
        <v>1100078852.7375443</v>
      </c>
      <c r="H115">
        <f t="shared" si="19"/>
        <v>2858547.292295424</v>
      </c>
      <c r="I115">
        <f t="shared" si="16"/>
        <v>101753465.8533164</v>
      </c>
    </row>
    <row r="116" spans="1:9" ht="15">
      <c r="A116" s="3">
        <v>1966</v>
      </c>
      <c r="B116" s="5">
        <v>8295</v>
      </c>
      <c r="E116">
        <f t="shared" si="17"/>
        <v>3027675</v>
      </c>
      <c r="F116">
        <f t="shared" si="18"/>
        <v>2843725.330774099</v>
      </c>
      <c r="G116">
        <f t="shared" si="20"/>
        <v>33837480808.31835</v>
      </c>
      <c r="H116">
        <f t="shared" si="19"/>
        <v>2901039.0544396243</v>
      </c>
      <c r="I116">
        <f t="shared" si="16"/>
        <v>16036662707.970436</v>
      </c>
    </row>
    <row r="117" spans="1:9" ht="15">
      <c r="A117" s="3">
        <v>1967</v>
      </c>
      <c r="B117" s="5">
        <v>8810</v>
      </c>
      <c r="E117">
        <f t="shared" si="17"/>
        <v>3215650</v>
      </c>
      <c r="F117">
        <f t="shared" si="18"/>
        <v>2868555.2055740515</v>
      </c>
      <c r="G117">
        <f t="shared" si="20"/>
        <v>120474796317.59146</v>
      </c>
      <c r="H117">
        <f t="shared" si="19"/>
        <v>2940093.00869868</v>
      </c>
      <c r="I117">
        <f t="shared" si="16"/>
        <v>75931655455.03577</v>
      </c>
    </row>
    <row r="118" spans="1:9" ht="15">
      <c r="A118" s="3">
        <v>1968</v>
      </c>
      <c r="B118" s="5">
        <v>9096</v>
      </c>
      <c r="E118">
        <f t="shared" si="17"/>
        <v>3320040</v>
      </c>
      <c r="F118">
        <f t="shared" si="18"/>
        <v>2889683.1832837104</v>
      </c>
      <c r="G118">
        <f t="shared" si="20"/>
        <v>185206989694.1781</v>
      </c>
      <c r="H118">
        <f t="shared" si="19"/>
        <v>2975554.1871729204</v>
      </c>
      <c r="I118">
        <f t="shared" si="16"/>
        <v>118670475239.1337</v>
      </c>
    </row>
    <row r="119" spans="1:9" ht="15">
      <c r="A119" s="3">
        <v>1969</v>
      </c>
      <c r="B119" s="5">
        <v>9238</v>
      </c>
      <c r="E119">
        <f t="shared" si="17"/>
        <v>3371870</v>
      </c>
      <c r="F119">
        <f t="shared" si="18"/>
        <v>2907024.561627967</v>
      </c>
      <c r="G119">
        <f t="shared" si="20"/>
        <v>216081281575.2877</v>
      </c>
      <c r="H119">
        <f t="shared" si="19"/>
        <v>3007280.636012184</v>
      </c>
      <c r="I119">
        <f t="shared" si="16"/>
        <v>132925404333.0402</v>
      </c>
    </row>
    <row r="120" spans="1:9" ht="15">
      <c r="A120" s="3">
        <v>1970</v>
      </c>
      <c r="B120" s="5">
        <v>9637</v>
      </c>
      <c r="E120">
        <f t="shared" si="17"/>
        <v>3517505</v>
      </c>
      <c r="F120">
        <f t="shared" si="18"/>
        <v>2920509.5062017594</v>
      </c>
      <c r="G120">
        <f t="shared" si="20"/>
        <v>356403619615.4051</v>
      </c>
      <c r="H120">
        <f t="shared" si="19"/>
        <v>3035144.3615952604</v>
      </c>
      <c r="I120">
        <f t="shared" si="16"/>
        <v>232671785482.2279</v>
      </c>
    </row>
    <row r="121" spans="1:9" ht="15">
      <c r="A121" s="3">
        <v>1971</v>
      </c>
      <c r="B121" s="5">
        <v>9463</v>
      </c>
      <c r="E121">
        <f t="shared" si="17"/>
        <v>3453995</v>
      </c>
      <c r="F121">
        <f t="shared" si="18"/>
        <v>2930083.5189553676</v>
      </c>
      <c r="G121">
        <f t="shared" si="20"/>
        <v>274483239970.3802</v>
      </c>
      <c r="H121">
        <f t="shared" si="19"/>
        <v>3059032.1904827356</v>
      </c>
      <c r="I121">
        <f t="shared" si="16"/>
        <v>155995620901.77084</v>
      </c>
    </row>
    <row r="122" spans="1:9" ht="15">
      <c r="A122" s="3">
        <v>1972</v>
      </c>
      <c r="B122" s="5">
        <v>9441</v>
      </c>
      <c r="E122">
        <f t="shared" si="17"/>
        <v>3445965</v>
      </c>
      <c r="F122">
        <f t="shared" si="18"/>
        <v>2935707.805106131</v>
      </c>
      <c r="G122">
        <f t="shared" si="20"/>
        <v>260362404940.95993</v>
      </c>
      <c r="H122">
        <f t="shared" si="19"/>
        <v>3078846.535060563</v>
      </c>
      <c r="I122">
        <f t="shared" si="16"/>
        <v>134775967299.48854</v>
      </c>
    </row>
    <row r="123" spans="1:9" ht="15">
      <c r="A123" s="3">
        <v>1973</v>
      </c>
      <c r="B123" s="5">
        <v>9208</v>
      </c>
      <c r="E123">
        <f t="shared" si="17"/>
        <v>3360920</v>
      </c>
      <c r="F123">
        <f t="shared" si="18"/>
        <v>2937359.535019821</v>
      </c>
      <c r="G123">
        <f t="shared" si="20"/>
        <v>179403467494.22543</v>
      </c>
      <c r="H123">
        <f t="shared" si="19"/>
        <v>3094506.057627274</v>
      </c>
      <c r="I123">
        <f t="shared" si="16"/>
        <v>70976388690.57806</v>
      </c>
    </row>
    <row r="124" spans="1:9" ht="15">
      <c r="A124" s="3">
        <v>1974</v>
      </c>
      <c r="B124" s="5">
        <v>8774</v>
      </c>
      <c r="E124">
        <f t="shared" si="17"/>
        <v>3202510</v>
      </c>
      <c r="F124">
        <f t="shared" si="18"/>
        <v>2935031.998587851</v>
      </c>
      <c r="G124">
        <f t="shared" si="20"/>
        <v>71544481239.4376</v>
      </c>
      <c r="H124">
        <f t="shared" si="19"/>
        <v>3105946.2266014908</v>
      </c>
      <c r="I124">
        <f t="shared" si="16"/>
        <v>9324562332.958643</v>
      </c>
    </row>
    <row r="125" spans="1:9" ht="15">
      <c r="A125" s="3">
        <v>1975</v>
      </c>
      <c r="B125" s="5">
        <v>8375</v>
      </c>
      <c r="E125">
        <f t="shared" si="17"/>
        <v>3056875</v>
      </c>
      <c r="F125">
        <f t="shared" si="18"/>
        <v>2928734.6506394963</v>
      </c>
      <c r="G125">
        <f t="shared" si="20"/>
        <v>16419949134.231947</v>
      </c>
      <c r="H125">
        <f t="shared" si="19"/>
        <v>3113119.759527503</v>
      </c>
      <c r="I125">
        <f t="shared" si="16"/>
        <v>3163472974.306645</v>
      </c>
    </row>
    <row r="126" spans="1:9" ht="15">
      <c r="A126" s="3">
        <v>1976</v>
      </c>
      <c r="B126" s="5">
        <v>8132</v>
      </c>
      <c r="E126">
        <f t="shared" si="17"/>
        <v>2968180</v>
      </c>
      <c r="F126">
        <f t="shared" si="18"/>
        <v>2918493.0469590463</v>
      </c>
      <c r="G126">
        <f t="shared" si="20"/>
        <v>2468793302.493941</v>
      </c>
      <c r="H126">
        <f t="shared" si="19"/>
        <v>3115996.948623245</v>
      </c>
      <c r="I126">
        <f t="shared" si="16"/>
        <v>21849850300.287086</v>
      </c>
    </row>
    <row r="127" spans="1:9" ht="15">
      <c r="A127" s="3">
        <v>1977</v>
      </c>
      <c r="B127" s="5">
        <v>8245</v>
      </c>
      <c r="E127">
        <f t="shared" si="17"/>
        <v>3009425</v>
      </c>
      <c r="F127">
        <f t="shared" si="18"/>
        <v>2904348.6715137893</v>
      </c>
      <c r="G127">
        <f t="shared" si="20"/>
        <v>11041034808.142048</v>
      </c>
      <c r="H127">
        <f t="shared" si="19"/>
        <v>3114565.865734078</v>
      </c>
      <c r="I127">
        <f t="shared" si="16"/>
        <v>11054601647.311415</v>
      </c>
    </row>
    <row r="128" spans="1:9" ht="15">
      <c r="A128" s="3">
        <v>1978</v>
      </c>
      <c r="B128" s="5">
        <v>8707</v>
      </c>
      <c r="E128">
        <f t="shared" si="17"/>
        <v>3178055</v>
      </c>
      <c r="F128">
        <f t="shared" si="18"/>
        <v>2886358.6565273567</v>
      </c>
      <c r="G128">
        <f t="shared" si="20"/>
        <v>85086756795.31029</v>
      </c>
      <c r="H128">
        <f t="shared" si="19"/>
        <v>3108832.444713733</v>
      </c>
      <c r="I128">
        <f t="shared" si="16"/>
        <v>4791762160.36027</v>
      </c>
    </row>
    <row r="129" spans="1:9" ht="15">
      <c r="A129" s="3">
        <v>1979</v>
      </c>
      <c r="B129" s="5">
        <v>8552</v>
      </c>
      <c r="E129">
        <f t="shared" si="17"/>
        <v>3121480</v>
      </c>
      <c r="F129">
        <f t="shared" si="18"/>
        <v>2864595.3980416767</v>
      </c>
      <c r="G129">
        <f t="shared" si="20"/>
        <v>65989698723.28619</v>
      </c>
      <c r="H129">
        <f t="shared" si="19"/>
        <v>3098820.4404362384</v>
      </c>
      <c r="I129">
        <f t="shared" si="16"/>
        <v>513455639.6236588</v>
      </c>
    </row>
    <row r="130" spans="1:9" ht="15">
      <c r="A130" s="3">
        <v>1980</v>
      </c>
      <c r="B130" s="5">
        <v>8597</v>
      </c>
      <c r="E130">
        <f t="shared" si="17"/>
        <v>3137905</v>
      </c>
      <c r="F130">
        <f t="shared" si="18"/>
        <v>2839146.0705874516</v>
      </c>
      <c r="G130">
        <f t="shared" si="20"/>
        <v>89256897903.7321</v>
      </c>
      <c r="H130">
        <f t="shared" si="19"/>
        <v>3084571.264835023</v>
      </c>
      <c r="I130">
        <f t="shared" si="16"/>
        <v>2844487306.6479197</v>
      </c>
    </row>
    <row r="131" spans="1:9" ht="15">
      <c r="A131" s="3">
        <v>1981</v>
      </c>
      <c r="B131" s="5">
        <v>8572</v>
      </c>
      <c r="E131">
        <f t="shared" si="17"/>
        <v>3128780</v>
      </c>
      <c r="F131">
        <f t="shared" si="18"/>
        <v>2810112.0455159503</v>
      </c>
      <c r="G131">
        <f t="shared" si="20"/>
        <v>101549265215.04837</v>
      </c>
      <c r="H131">
        <f t="shared" si="19"/>
        <v>3066143.701552832</v>
      </c>
      <c r="I131">
        <f t="shared" si="16"/>
        <v>3923305883.1626964</v>
      </c>
    </row>
    <row r="132" spans="1:9" ht="15">
      <c r="A132" s="3">
        <v>1982</v>
      </c>
      <c r="B132" s="5">
        <v>8649</v>
      </c>
      <c r="E132">
        <f t="shared" si="17"/>
        <v>3156885</v>
      </c>
      <c r="F132">
        <f t="shared" si="18"/>
        <v>2777608.2184228487</v>
      </c>
      <c r="G132">
        <f t="shared" si="20"/>
        <v>143850877043.52213</v>
      </c>
      <c r="H132">
        <f t="shared" si="19"/>
        <v>3043613.501953887</v>
      </c>
      <c r="I132">
        <f t="shared" si="16"/>
        <v>12830432269.610622</v>
      </c>
    </row>
    <row r="133" spans="1:9" ht="15">
      <c r="A133" s="3">
        <v>1983</v>
      </c>
      <c r="B133" s="5">
        <v>8688</v>
      </c>
      <c r="E133">
        <f t="shared" si="17"/>
        <v>3171120</v>
      </c>
      <c r="F133">
        <f t="shared" si="18"/>
        <v>2741762.2519076993</v>
      </c>
      <c r="G133">
        <f t="shared" si="20"/>
        <v>184348075846.89157</v>
      </c>
      <c r="H133">
        <f t="shared" si="19"/>
        <v>3017072.8663834007</v>
      </c>
      <c r="I133">
        <f t="shared" si="16"/>
        <v>23730519375.490383</v>
      </c>
    </row>
    <row r="134" spans="1:9" ht="15">
      <c r="A134" s="3">
        <v>1984</v>
      </c>
      <c r="B134" s="5">
        <v>8879</v>
      </c>
      <c r="E134">
        <f t="shared" si="17"/>
        <v>3240835</v>
      </c>
      <c r="F134">
        <f t="shared" si="18"/>
        <v>2702713.740650933</v>
      </c>
      <c r="G134">
        <f t="shared" si="20"/>
        <v>289574489763.4261</v>
      </c>
      <c r="H134">
        <f t="shared" si="19"/>
        <v>2986629.8156452556</v>
      </c>
      <c r="I134">
        <f t="shared" si="16"/>
        <v>64620275752.82958</v>
      </c>
    </row>
    <row r="135" spans="1:9" ht="15">
      <c r="A135" s="3">
        <v>1985</v>
      </c>
      <c r="B135" s="5">
        <v>8971</v>
      </c>
      <c r="E135">
        <f t="shared" si="17"/>
        <v>3274415</v>
      </c>
      <c r="F135">
        <f t="shared" si="18"/>
        <v>2660613.3064459437</v>
      </c>
      <c r="G135">
        <f t="shared" si="20"/>
        <v>376752519009.8277</v>
      </c>
      <c r="H135">
        <f t="shared" si="19"/>
        <v>2952407.4586931057</v>
      </c>
      <c r="I135">
        <f t="shared" si="16"/>
        <v>103688856658.51122</v>
      </c>
    </row>
    <row r="136" spans="1:9" ht="15">
      <c r="A136" s="3">
        <v>1986</v>
      </c>
      <c r="B136" s="5">
        <v>8680</v>
      </c>
      <c r="E136">
        <f t="shared" si="17"/>
        <v>3168200</v>
      </c>
      <c r="F136">
        <f t="shared" si="18"/>
        <v>2615621.631389703</v>
      </c>
      <c r="G136">
        <f t="shared" si="20"/>
        <v>305342853456.0171</v>
      </c>
      <c r="H136">
        <f t="shared" si="19"/>
        <v>2914543.163481147</v>
      </c>
      <c r="I136">
        <f t="shared" si="16"/>
        <v>64341790712.752106</v>
      </c>
    </row>
    <row r="137" spans="1:9" ht="15">
      <c r="A137" s="3">
        <v>1987</v>
      </c>
      <c r="B137" s="5">
        <v>8349</v>
      </c>
      <c r="E137">
        <f t="shared" si="17"/>
        <v>3047385</v>
      </c>
      <c r="F137">
        <f t="shared" si="18"/>
        <v>2567908.437905744</v>
      </c>
      <c r="G137">
        <f t="shared" si="20"/>
        <v>229897773597.72675</v>
      </c>
      <c r="H137">
        <f t="shared" si="19"/>
        <v>2873187.638787124</v>
      </c>
      <c r="I137">
        <f t="shared" si="16"/>
        <v>30344720653.52925</v>
      </c>
    </row>
    <row r="138" spans="1:9" ht="15">
      <c r="A138" s="3">
        <v>1988</v>
      </c>
      <c r="B138" s="5">
        <v>8140</v>
      </c>
      <c r="E138">
        <f aca="true" t="shared" si="21" ref="E138:E149">B138*365</f>
        <v>2971100</v>
      </c>
      <c r="F138">
        <f aca="true" t="shared" si="22" ref="F138:F172">($G$6/($G$8*SQRT(2*PI())))*EXP(-((A138-$G$7)^2)/(2*$G$8^2))</f>
        <v>2517651.4246438975</v>
      </c>
      <c r="G138">
        <f t="shared" si="20"/>
        <v>205615610492.479</v>
      </c>
      <c r="H138">
        <f aca="true" t="shared" si="23" ref="H138:H172">($H$6/($H$8*SQRT(2*PI())))*EXP(-((A138-$H$7)^2)/(2*$H$8^2))</f>
        <v>2828503.9355918677</v>
      </c>
      <c r="I138">
        <f t="shared" si="16"/>
        <v>20333637584.68823</v>
      </c>
    </row>
    <row r="139" spans="1:9" ht="15">
      <c r="A139" s="3">
        <v>1989</v>
      </c>
      <c r="B139" s="5">
        <v>7613</v>
      </c>
      <c r="E139">
        <f t="shared" si="21"/>
        <v>2778745</v>
      </c>
      <c r="F139">
        <f t="shared" si="22"/>
        <v>2465035.167568809</v>
      </c>
      <c r="G139">
        <f t="shared" si="20"/>
        <v>98413858964.00601</v>
      </c>
      <c r="H139">
        <f t="shared" si="23"/>
        <v>2780666.377268324</v>
      </c>
      <c r="I139">
        <f aca="true" t="shared" si="24" ref="I139:I172">(E139-H139)^2</f>
        <v>3691690.607232736</v>
      </c>
    </row>
    <row r="140" spans="1:9" ht="15">
      <c r="A140" s="3">
        <v>1990</v>
      </c>
      <c r="B140" s="5">
        <v>7355</v>
      </c>
      <c r="E140">
        <f t="shared" si="21"/>
        <v>2684575</v>
      </c>
      <c r="F140">
        <f t="shared" si="22"/>
        <v>2410249.9957124814</v>
      </c>
      <c r="G140">
        <f t="shared" si="20"/>
        <v>75254207977.34708</v>
      </c>
      <c r="H140">
        <f t="shared" si="23"/>
        <v>2729859.428391563</v>
      </c>
      <c r="I140">
        <f t="shared" si="24"/>
        <v>2050679454.7505767</v>
      </c>
    </row>
    <row r="141" spans="1:9" ht="15">
      <c r="A141" s="3">
        <v>1991</v>
      </c>
      <c r="B141" s="5">
        <v>7417</v>
      </c>
      <c r="E141">
        <f t="shared" si="21"/>
        <v>2707205</v>
      </c>
      <c r="F141">
        <f t="shared" si="22"/>
        <v>2353490.8511247723</v>
      </c>
      <c r="G141">
        <f t="shared" si="20"/>
        <v>125113699114.52672</v>
      </c>
      <c r="H141">
        <f t="shared" si="23"/>
        <v>2676276.512424321</v>
      </c>
      <c r="I141">
        <f t="shared" si="24"/>
        <v>956571343.7189356</v>
      </c>
    </row>
    <row r="142" spans="1:9" ht="15">
      <c r="A142" s="3">
        <v>1992</v>
      </c>
      <c r="B142" s="5">
        <v>7171</v>
      </c>
      <c r="E142">
        <f t="shared" si="21"/>
        <v>2617415</v>
      </c>
      <c r="F142">
        <f t="shared" si="22"/>
        <v>2294956.142511099</v>
      </c>
      <c r="G142">
        <f t="shared" si="20"/>
        <v>103979714773.04729</v>
      </c>
      <c r="H142">
        <f t="shared" si="23"/>
        <v>2620118.7888564225</v>
      </c>
      <c r="I142">
        <f t="shared" si="24"/>
        <v>7310474.1801146455</v>
      </c>
    </row>
    <row r="143" spans="1:9" ht="15">
      <c r="A143" s="3">
        <v>1993</v>
      </c>
      <c r="B143" s="5">
        <v>6847</v>
      </c>
      <c r="E143">
        <f t="shared" si="21"/>
        <v>2499155</v>
      </c>
      <c r="F143">
        <f t="shared" si="22"/>
        <v>2234846.601901333</v>
      </c>
      <c r="G143">
        <f t="shared" si="20"/>
        <v>69858929305.48352</v>
      </c>
      <c r="H143">
        <f t="shared" si="23"/>
        <v>2561593.900578899</v>
      </c>
      <c r="I143">
        <f t="shared" si="24"/>
        <v>3898616305.501614</v>
      </c>
    </row>
    <row r="144" spans="1:9" ht="15">
      <c r="A144" s="3">
        <v>1994</v>
      </c>
      <c r="B144" s="5">
        <v>6662</v>
      </c>
      <c r="E144">
        <f t="shared" si="21"/>
        <v>2431630</v>
      </c>
      <c r="F144">
        <f t="shared" si="22"/>
        <v>2173364.1534517594</v>
      </c>
      <c r="G144">
        <f t="shared" si="20"/>
        <v>66701247493.27938</v>
      </c>
      <c r="H144">
        <f t="shared" si="23"/>
        <v>2500914.702354486</v>
      </c>
      <c r="I144">
        <f t="shared" si="24"/>
        <v>4800369980.349731</v>
      </c>
    </row>
    <row r="145" spans="1:9" ht="15">
      <c r="A145" s="3">
        <v>1995</v>
      </c>
      <c r="B145" s="5">
        <v>6560</v>
      </c>
      <c r="E145">
        <f t="shared" si="21"/>
        <v>2394400</v>
      </c>
      <c r="F145">
        <f t="shared" si="22"/>
        <v>2110710.8031483125</v>
      </c>
      <c r="G145">
        <f t="shared" si="20"/>
        <v>80479560410.3555</v>
      </c>
      <c r="H145">
        <f t="shared" si="23"/>
        <v>2438297.981206617</v>
      </c>
      <c r="I145">
        <f t="shared" si="24"/>
        <v>1927032754.0164864</v>
      </c>
    </row>
    <row r="146" spans="1:9" ht="15">
      <c r="A146" s="3">
        <v>1996</v>
      </c>
      <c r="B146" s="5">
        <v>6465</v>
      </c>
      <c r="E146">
        <f t="shared" si="21"/>
        <v>2359725</v>
      </c>
      <c r="F146">
        <f t="shared" si="22"/>
        <v>2047087.5577601828</v>
      </c>
      <c r="G146">
        <f t="shared" si="20"/>
        <v>97742170290.25505</v>
      </c>
      <c r="H146">
        <f t="shared" si="23"/>
        <v>2373963.1793920756</v>
      </c>
      <c r="I146">
        <f t="shared" si="24"/>
        <v>202725752.40092722</v>
      </c>
    </row>
    <row r="147" spans="1:9" ht="15">
      <c r="A147" s="3">
        <v>1997</v>
      </c>
      <c r="B147" s="5">
        <v>6452</v>
      </c>
      <c r="E147">
        <f t="shared" si="21"/>
        <v>2354980</v>
      </c>
      <c r="F147">
        <f t="shared" si="22"/>
        <v>1982693.3808955986</v>
      </c>
      <c r="G147">
        <f t="shared" si="20"/>
        <v>138597326764.18567</v>
      </c>
      <c r="H147">
        <f t="shared" si="23"/>
        <v>2308131.1303525656</v>
      </c>
      <c r="I147">
        <f t="shared" si="24"/>
        <v>2194816587.242305</v>
      </c>
    </row>
    <row r="148" spans="1:9" ht="15">
      <c r="A148" s="3">
        <v>1998</v>
      </c>
      <c r="B148" s="5">
        <v>6252</v>
      </c>
      <c r="E148">
        <f t="shared" si="21"/>
        <v>2281980</v>
      </c>
      <c r="F148">
        <f t="shared" si="22"/>
        <v>1917724.1934442094</v>
      </c>
      <c r="G148">
        <f t="shared" si="20"/>
        <v>132682292609.60954</v>
      </c>
      <c r="H148">
        <f t="shared" si="23"/>
        <v>2241022.817663458</v>
      </c>
      <c r="I148">
        <f t="shared" si="24"/>
        <v>1677490784.9487336</v>
      </c>
    </row>
    <row r="149" spans="1:9" ht="15">
      <c r="A149" s="3">
        <v>1999</v>
      </c>
      <c r="B149" s="5">
        <v>5881</v>
      </c>
      <c r="E149">
        <f t="shared" si="21"/>
        <v>2146565</v>
      </c>
      <c r="F149">
        <f t="shared" si="22"/>
        <v>1852371.925061708</v>
      </c>
      <c r="G149">
        <f t="shared" si="20"/>
        <v>86549565341.64745</v>
      </c>
      <c r="H149">
        <f t="shared" si="23"/>
        <v>2172858.1665212126</v>
      </c>
      <c r="I149">
        <f t="shared" si="24"/>
        <v>691330605.7122126</v>
      </c>
    </row>
    <row r="150" spans="1:9" ht="15">
      <c r="A150" s="3">
        <v>2000</v>
      </c>
      <c r="B150" s="5">
        <v>5822</v>
      </c>
      <c r="C150">
        <v>410.3857424657535</v>
      </c>
      <c r="D150">
        <f>C150*365</f>
        <v>149790.79600000003</v>
      </c>
      <c r="E150">
        <f aca="true" t="shared" si="25" ref="E150:E167">(B150-C150)*365</f>
        <v>1975239.204</v>
      </c>
      <c r="F150">
        <f t="shared" si="22"/>
        <v>1786823.6226716281</v>
      </c>
      <c r="G150">
        <f t="shared" si="20"/>
        <v>35500431287.30828</v>
      </c>
      <c r="H150">
        <f t="shared" si="23"/>
        <v>2103854.876742745</v>
      </c>
      <c r="I150">
        <f t="shared" si="24"/>
        <v>16541991275.068855</v>
      </c>
    </row>
    <row r="151" spans="1:9" ht="15">
      <c r="A151" s="3">
        <v>2001</v>
      </c>
      <c r="B151" s="5">
        <v>5801</v>
      </c>
      <c r="C151">
        <v>399.99143561643837</v>
      </c>
      <c r="D151">
        <f aca="true" t="shared" si="26" ref="D151:D172">C151*365</f>
        <v>145996.874</v>
      </c>
      <c r="E151">
        <f t="shared" si="25"/>
        <v>1971368.1260000002</v>
      </c>
      <c r="F151">
        <f t="shared" si="22"/>
        <v>1721260.621236256</v>
      </c>
      <c r="G151">
        <f t="shared" si="20"/>
        <v>62553763939.14626</v>
      </c>
      <c r="H151">
        <f t="shared" si="23"/>
        <v>2034227.3055998588</v>
      </c>
      <c r="I151">
        <f t="shared" si="24"/>
        <v>3951276459.967278</v>
      </c>
    </row>
    <row r="152" spans="1:9" ht="15">
      <c r="A152" s="3">
        <v>2002</v>
      </c>
      <c r="B152" s="5">
        <v>5744</v>
      </c>
      <c r="C152">
        <v>387.1800473166597</v>
      </c>
      <c r="D152">
        <f t="shared" si="26"/>
        <v>141320.7172705808</v>
      </c>
      <c r="E152">
        <f t="shared" si="25"/>
        <v>1955239.2827294192</v>
      </c>
      <c r="F152">
        <f t="shared" si="22"/>
        <v>1655857.7812934031</v>
      </c>
      <c r="G152">
        <f t="shared" si="20"/>
        <v>89629283402.08328</v>
      </c>
      <c r="H152">
        <f t="shared" si="23"/>
        <v>1964185.4080899844</v>
      </c>
      <c r="I152">
        <f t="shared" si="24"/>
        <v>80033158.96694891</v>
      </c>
    </row>
    <row r="153" spans="1:9" ht="15">
      <c r="A153" s="3">
        <v>2003</v>
      </c>
      <c r="B153" s="5">
        <v>5649</v>
      </c>
      <c r="C153">
        <v>381.98241931485626</v>
      </c>
      <c r="D153">
        <f t="shared" si="26"/>
        <v>139423.58304992254</v>
      </c>
      <c r="E153">
        <f t="shared" si="25"/>
        <v>1922461.4169500775</v>
      </c>
      <c r="F153">
        <f t="shared" si="22"/>
        <v>1590782.796978477</v>
      </c>
      <c r="G153">
        <f t="shared" si="20"/>
        <v>110010706946.26544</v>
      </c>
      <c r="H153">
        <f t="shared" si="23"/>
        <v>1893933.741461874</v>
      </c>
      <c r="I153">
        <f t="shared" si="24"/>
        <v>813828268.7602485</v>
      </c>
    </row>
    <row r="154" spans="1:9" ht="15">
      <c r="A154" s="3">
        <v>2004</v>
      </c>
      <c r="B154" s="5">
        <v>5441</v>
      </c>
      <c r="C154">
        <v>390.66428462776685</v>
      </c>
      <c r="D154">
        <f t="shared" si="26"/>
        <v>142592.4638891349</v>
      </c>
      <c r="E154">
        <f t="shared" si="25"/>
        <v>1843372.5361108652</v>
      </c>
      <c r="F154">
        <f t="shared" si="22"/>
        <v>1526195.5774619128</v>
      </c>
      <c r="G154">
        <f t="shared" si="20"/>
        <v>100601223097.79927</v>
      </c>
      <c r="H154">
        <f t="shared" si="23"/>
        <v>1823670.5399830441</v>
      </c>
      <c r="I154">
        <f t="shared" si="24"/>
        <v>388168651.4206752</v>
      </c>
    </row>
    <row r="155" spans="1:9" ht="15">
      <c r="A155" s="3">
        <v>2005</v>
      </c>
      <c r="B155" s="5">
        <v>5184</v>
      </c>
      <c r="C155">
        <v>417.0570402184574</v>
      </c>
      <c r="D155">
        <f t="shared" si="26"/>
        <v>152225.81967973695</v>
      </c>
      <c r="E155">
        <f t="shared" si="25"/>
        <v>1739934.180320263</v>
      </c>
      <c r="F155">
        <f t="shared" si="22"/>
        <v>1462247.7039405068</v>
      </c>
      <c r="G155">
        <f t="shared" si="20"/>
        <v>77109779164.20485</v>
      </c>
      <c r="H155">
        <f t="shared" si="23"/>
        <v>1753586.865066387</v>
      </c>
      <c r="I155">
        <f t="shared" si="24"/>
        <v>186395800.7770492</v>
      </c>
    </row>
    <row r="156" spans="1:9" ht="15">
      <c r="A156" s="3">
        <v>2006</v>
      </c>
      <c r="B156" s="5">
        <v>5086</v>
      </c>
      <c r="C156">
        <v>436.12168619897227</v>
      </c>
      <c r="D156">
        <f t="shared" si="26"/>
        <v>159184.4154626249</v>
      </c>
      <c r="E156">
        <f t="shared" si="25"/>
        <v>1697205.584537375</v>
      </c>
      <c r="F156">
        <f t="shared" si="22"/>
        <v>1399081.963536978</v>
      </c>
      <c r="G156">
        <f t="shared" si="20"/>
        <v>88877693398.38837</v>
      </c>
      <c r="H156">
        <f t="shared" si="23"/>
        <v>1683865.8349783516</v>
      </c>
      <c r="I156">
        <f t="shared" si="24"/>
        <v>177948918.29746547</v>
      </c>
    </row>
    <row r="157" spans="1:9" ht="15">
      <c r="A157" s="3">
        <v>2007</v>
      </c>
      <c r="B157" s="5">
        <v>5074</v>
      </c>
      <c r="C157">
        <v>470.77874470829886</v>
      </c>
      <c r="D157">
        <f t="shared" si="26"/>
        <v>171834.2418185291</v>
      </c>
      <c r="E157">
        <f t="shared" si="25"/>
        <v>1680175.7581814707</v>
      </c>
      <c r="F157">
        <f t="shared" si="22"/>
        <v>1336831.9606943307</v>
      </c>
      <c r="G157">
        <f t="shared" si="20"/>
        <v>117884963272.89015</v>
      </c>
      <c r="H157">
        <f t="shared" si="23"/>
        <v>1614681.9374423018</v>
      </c>
      <c r="I157">
        <f t="shared" si="24"/>
        <v>4289440555.014391</v>
      </c>
    </row>
    <row r="158" spans="1:9" ht="15">
      <c r="A158" s="3">
        <v>2008</v>
      </c>
      <c r="B158" s="5">
        <v>5000</v>
      </c>
      <c r="C158">
        <v>563.5244113706004</v>
      </c>
      <c r="D158">
        <f t="shared" si="26"/>
        <v>205686.41015026916</v>
      </c>
      <c r="E158">
        <f t="shared" si="25"/>
        <v>1619313.589849731</v>
      </c>
      <c r="F158">
        <f t="shared" si="22"/>
        <v>1275621.805908751</v>
      </c>
      <c r="G158">
        <f t="shared" si="20"/>
        <v>118124042348.53326</v>
      </c>
      <c r="H158">
        <f t="shared" si="23"/>
        <v>1546200.427539598</v>
      </c>
      <c r="I158">
        <f t="shared" si="24"/>
        <v>5345534502.987851</v>
      </c>
    </row>
    <row r="159" spans="1:9" ht="15">
      <c r="A159" s="3">
        <v>2009</v>
      </c>
      <c r="B159" s="5">
        <v>5357</v>
      </c>
      <c r="C159">
        <v>642.0462451748391</v>
      </c>
      <c r="D159">
        <f t="shared" si="26"/>
        <v>234346.87948881628</v>
      </c>
      <c r="E159">
        <f t="shared" si="25"/>
        <v>1720958.1205111837</v>
      </c>
      <c r="F159">
        <f t="shared" si="22"/>
        <v>1215565.880934679</v>
      </c>
      <c r="G159">
        <f t="shared" si="20"/>
        <v>255421315824.1552</v>
      </c>
      <c r="H159">
        <f t="shared" si="23"/>
        <v>1478576.8124088824</v>
      </c>
      <c r="I159">
        <f t="shared" si="24"/>
        <v>58748698517.38272</v>
      </c>
    </row>
    <row r="160" spans="1:9" ht="15">
      <c r="A160" s="3">
        <v>2010</v>
      </c>
      <c r="B160" s="5">
        <v>5484</v>
      </c>
      <c r="C160">
        <v>837.9133613428185</v>
      </c>
      <c r="D160">
        <f t="shared" si="26"/>
        <v>305838.3768901287</v>
      </c>
      <c r="E160">
        <f t="shared" si="25"/>
        <v>1695821.6231098713</v>
      </c>
      <c r="F160">
        <f t="shared" si="22"/>
        <v>1156768.6789254316</v>
      </c>
      <c r="G160">
        <f t="shared" si="20"/>
        <v>290578076633.91266</v>
      </c>
      <c r="H160">
        <f t="shared" si="23"/>
        <v>1411956.4233615485</v>
      </c>
      <c r="I160">
        <f t="shared" si="24"/>
        <v>80579451628.15523</v>
      </c>
    </row>
    <row r="161" spans="1:9" ht="15">
      <c r="A161" s="3">
        <v>2011</v>
      </c>
      <c r="B161" s="5">
        <v>5674</v>
      </c>
      <c r="C161">
        <v>1307.2125696111507</v>
      </c>
      <c r="D161">
        <f t="shared" si="26"/>
        <v>477132.58790807</v>
      </c>
      <c r="E161">
        <f t="shared" si="25"/>
        <v>1593877.41209193</v>
      </c>
      <c r="F161">
        <f t="shared" si="22"/>
        <v>1099324.7173485388</v>
      </c>
      <c r="G161">
        <f t="shared" si="20"/>
        <v>244582367877.9498</v>
      </c>
      <c r="H161">
        <f t="shared" si="23"/>
        <v>1346474.0751784425</v>
      </c>
      <c r="I161">
        <f t="shared" si="24"/>
        <v>61208411115.92856</v>
      </c>
    </row>
    <row r="162" spans="1:9" ht="15">
      <c r="A162" s="3">
        <v>2012</v>
      </c>
      <c r="B162" s="5">
        <v>6524</v>
      </c>
      <c r="C162">
        <v>2123.0840382410956</v>
      </c>
      <c r="D162">
        <f t="shared" si="26"/>
        <v>774925.6739579999</v>
      </c>
      <c r="E162">
        <f t="shared" si="25"/>
        <v>1606334.3260420002</v>
      </c>
      <c r="F162">
        <f t="shared" si="22"/>
        <v>1043318.5209421269</v>
      </c>
      <c r="G162">
        <f t="shared" si="20"/>
        <v>316986796792.25854</v>
      </c>
      <c r="H162">
        <f t="shared" si="23"/>
        <v>1282253.811538566</v>
      </c>
      <c r="I162">
        <f t="shared" si="24"/>
        <v>105028179880.81068</v>
      </c>
    </row>
    <row r="163" spans="1:9" ht="15">
      <c r="A163" s="3">
        <v>2013</v>
      </c>
      <c r="B163" s="5">
        <v>7497</v>
      </c>
      <c r="C163">
        <v>3014.3272558618037</v>
      </c>
      <c r="D163">
        <f t="shared" si="26"/>
        <v>1100229.4483895584</v>
      </c>
      <c r="E163">
        <f t="shared" si="25"/>
        <v>1636175.5516104416</v>
      </c>
      <c r="F163">
        <f t="shared" si="22"/>
        <v>988824.6714616996</v>
      </c>
      <c r="G163">
        <f t="shared" si="20"/>
        <v>419063162029.35095</v>
      </c>
      <c r="H163">
        <f t="shared" si="23"/>
        <v>1219408.7347632071</v>
      </c>
      <c r="I163">
        <f t="shared" si="24"/>
        <v>173694579624.97632</v>
      </c>
    </row>
    <row r="164" spans="1:9" ht="15">
      <c r="A164" s="3">
        <v>2014</v>
      </c>
      <c r="B164" s="5">
        <v>8793</v>
      </c>
      <c r="C164">
        <v>4071.6572813202106</v>
      </c>
      <c r="D164">
        <f t="shared" si="26"/>
        <v>1486154.9076818768</v>
      </c>
      <c r="E164">
        <f t="shared" si="25"/>
        <v>1723290.092318123</v>
      </c>
      <c r="F164">
        <f t="shared" si="22"/>
        <v>935907.9205089635</v>
      </c>
      <c r="G164">
        <f t="shared" si="20"/>
        <v>619970684482.9087</v>
      </c>
      <c r="H164">
        <f t="shared" si="23"/>
        <v>1158040.9173457287</v>
      </c>
      <c r="I164">
        <f t="shared" si="24"/>
        <v>319506629806.97235</v>
      </c>
    </row>
    <row r="165" spans="1:9" ht="15">
      <c r="A165" s="3">
        <v>2015</v>
      </c>
      <c r="B165" s="5">
        <v>9442</v>
      </c>
      <c r="C165">
        <v>4742.07206101696</v>
      </c>
      <c r="D165">
        <f t="shared" si="26"/>
        <v>1730856.3022711903</v>
      </c>
      <c r="E165">
        <f t="shared" si="25"/>
        <v>1715473.6977288097</v>
      </c>
      <c r="F165">
        <f t="shared" si="22"/>
        <v>884623.3613384897</v>
      </c>
      <c r="G165">
        <f t="shared" si="20"/>
        <v>690312281479.9078</v>
      </c>
      <c r="H165">
        <f t="shared" si="23"/>
        <v>1098241.392084357</v>
      </c>
      <c r="I165">
        <f t="shared" si="24"/>
        <v>380975719131.16693</v>
      </c>
    </row>
    <row r="166" spans="1:9" ht="15">
      <c r="A166" s="3">
        <v>2016</v>
      </c>
      <c r="B166" s="5">
        <v>8848</v>
      </c>
      <c r="C166">
        <v>4404.900339485892</v>
      </c>
      <c r="D166">
        <f t="shared" si="26"/>
        <v>1607788.6239123505</v>
      </c>
      <c r="E166">
        <f t="shared" si="25"/>
        <v>1621731.3760876495</v>
      </c>
      <c r="F166">
        <f t="shared" si="22"/>
        <v>835016.6552055622</v>
      </c>
      <c r="G166">
        <f t="shared" si="20"/>
        <v>618920052052.5804</v>
      </c>
      <c r="H166">
        <f t="shared" si="23"/>
        <v>1040090.2170478775</v>
      </c>
      <c r="I166">
        <f t="shared" si="24"/>
        <v>338306437889.12933</v>
      </c>
    </row>
    <row r="167" spans="1:9" ht="15">
      <c r="A167" s="3">
        <v>2017</v>
      </c>
      <c r="B167" s="5">
        <v>9359</v>
      </c>
      <c r="C167">
        <v>4943.976048765326</v>
      </c>
      <c r="D167">
        <f t="shared" si="26"/>
        <v>1804551.257799344</v>
      </c>
      <c r="E167">
        <f t="shared" si="25"/>
        <v>1611483.742200656</v>
      </c>
      <c r="F167">
        <f t="shared" si="22"/>
        <v>787124.3075502072</v>
      </c>
      <c r="G167">
        <f t="shared" si="20"/>
        <v>679568477497.2076</v>
      </c>
      <c r="H167">
        <f t="shared" si="23"/>
        <v>983656.611086051</v>
      </c>
      <c r="I167">
        <f t="shared" si="24"/>
        <v>394166906563.5956</v>
      </c>
    </row>
    <row r="168" spans="1:9" ht="15">
      <c r="A168" s="3">
        <v>2018</v>
      </c>
      <c r="B168" s="5">
        <v>10953</v>
      </c>
      <c r="C168">
        <v>6501.777682000911</v>
      </c>
      <c r="D168">
        <f t="shared" si="26"/>
        <v>2373148.8539303327</v>
      </c>
      <c r="E168">
        <f aca="true" t="shared" si="27" ref="E168:E172">(B168-C168)*365</f>
        <v>1624696.1460696673</v>
      </c>
      <c r="F168">
        <f t="shared" si="22"/>
        <v>740973.9891079444</v>
      </c>
      <c r="G168">
        <f t="shared" si="20"/>
        <v>780964850705.08</v>
      </c>
      <c r="H168">
        <f t="shared" si="23"/>
        <v>928999.1551506942</v>
      </c>
      <c r="I168">
        <f t="shared" si="24"/>
        <v>483994303173.71375</v>
      </c>
    </row>
    <row r="169" spans="1:9" ht="15">
      <c r="A169" s="3">
        <v>2019</v>
      </c>
      <c r="B169" s="5">
        <v>12315</v>
      </c>
      <c r="C169">
        <v>7766.426793212208</v>
      </c>
      <c r="D169">
        <f t="shared" si="26"/>
        <v>2834745.779522456</v>
      </c>
      <c r="E169">
        <f t="shared" si="27"/>
        <v>1660229.220477544</v>
      </c>
      <c r="F169">
        <f t="shared" si="22"/>
        <v>696584.89689618</v>
      </c>
      <c r="G169">
        <f t="shared" si="20"/>
        <v>928610382370.5846</v>
      </c>
      <c r="H169">
        <f t="shared" si="23"/>
        <v>876166.0543214113</v>
      </c>
      <c r="I169">
        <f t="shared" si="24"/>
        <v>614755048522.7794</v>
      </c>
    </row>
    <row r="170" spans="1:9" ht="15">
      <c r="A170" s="3">
        <v>2020</v>
      </c>
      <c r="B170" s="5">
        <v>11318</v>
      </c>
      <c r="C170">
        <v>7304.51935993797</v>
      </c>
      <c r="D170">
        <f t="shared" si="26"/>
        <v>2666149.566377359</v>
      </c>
      <c r="E170">
        <f t="shared" si="27"/>
        <v>1464920.433622641</v>
      </c>
      <c r="F170">
        <f t="shared" si="22"/>
        <v>653968.1499445923</v>
      </c>
      <c r="G170">
        <f t="shared" si="20"/>
        <v>657643606402.6425</v>
      </c>
      <c r="H170">
        <f t="shared" si="23"/>
        <v>825195.4551325829</v>
      </c>
      <c r="I170">
        <f t="shared" si="24"/>
        <v>409248048104.1053</v>
      </c>
    </row>
    <row r="171" spans="1:9" ht="15">
      <c r="A171" s="3">
        <v>2021</v>
      </c>
      <c r="B171" s="5">
        <v>11254</v>
      </c>
      <c r="C171">
        <v>7300.224160182948</v>
      </c>
      <c r="D171">
        <f t="shared" si="26"/>
        <v>2664581.818466776</v>
      </c>
      <c r="E171">
        <f t="shared" si="27"/>
        <v>1443128.181533224</v>
      </c>
      <c r="F171">
        <f t="shared" si="22"/>
        <v>613127.2146158371</v>
      </c>
      <c r="G171">
        <f t="shared" si="20"/>
        <v>688901605083.7971</v>
      </c>
      <c r="H171">
        <f t="shared" si="23"/>
        <v>776115.8125749804</v>
      </c>
      <c r="I171">
        <f t="shared" si="24"/>
        <v>444905500343.28796</v>
      </c>
    </row>
    <row r="172" spans="1:9" ht="15">
      <c r="A172" s="3">
        <v>2022</v>
      </c>
      <c r="B172" s="5">
        <v>11883</v>
      </c>
      <c r="C172">
        <v>7788.233560472118</v>
      </c>
      <c r="D172">
        <f t="shared" si="26"/>
        <v>2842705.249572323</v>
      </c>
      <c r="E172">
        <f t="shared" si="27"/>
        <v>1494589.7504276768</v>
      </c>
      <c r="F172">
        <f t="shared" si="22"/>
        <v>574058.3543962656</v>
      </c>
      <c r="G172">
        <f t="shared" si="20"/>
        <v>847378051079.539</v>
      </c>
      <c r="H172">
        <f t="shared" si="23"/>
        <v>728946.3009949405</v>
      </c>
      <c r="I172">
        <f t="shared" si="24"/>
        <v>586209891659.2592</v>
      </c>
    </row>
  </sheetData>
  <hyperlinks>
    <hyperlink ref="B2" r:id="rId1" display="https://www.eia.gov/dnav/pet/hist/LeafHandler.ashx?n=PET&amp;s=MCRFPUS2&amp;f=A"/>
    <hyperlink ref="D3" r:id="rId2" display="https://www.eia.gov/petroleum/data.cfm#crude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Ithaca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Pfaff</dc:creator>
  <cp:keywords/>
  <dc:description/>
  <cp:lastModifiedBy>Tom</cp:lastModifiedBy>
  <dcterms:created xsi:type="dcterms:W3CDTF">2008-10-09T16:17:57Z</dcterms:created>
  <dcterms:modified xsi:type="dcterms:W3CDTF">2023-04-04T16:26:30Z</dcterms:modified>
  <cp:category/>
  <cp:version/>
  <cp:contentType/>
  <cp:contentStatus/>
</cp:coreProperties>
</file>